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projects\2013\W-13-072 FRA-70-13.10 6A\89464\roadway\spreadsheets\"/>
    </mc:Choice>
  </mc:AlternateContent>
  <xr:revisionPtr revIDLastSave="0" documentId="13_ncr:1_{325D6BFA-28B5-4627-9471-8A9475D9BA51}" xr6:coauthVersionLast="36" xr6:coauthVersionMax="36" xr10:uidLastSave="{00000000-0000-0000-0000-000000000000}"/>
  <bookViews>
    <workbookView xWindow="0" yWindow="0" windowWidth="20400" windowHeight="7536" xr2:uid="{00000000-000D-0000-FFFF-FFFF00000000}"/>
  </bookViews>
  <sheets>
    <sheet name="Blank" sheetId="1" r:id="rId1"/>
    <sheet name="Blank (2)" sheetId="2" r:id="rId2"/>
  </sheets>
  <externalReferences>
    <externalReference r:id="rId3"/>
  </externalReferences>
  <definedNames>
    <definedName name="ITEM">[1]QryItemAddIn!$A:$A</definedName>
    <definedName name="QryItemNamed">[1]QryItemAddIn!$A:$G</definedName>
  </definedNames>
  <calcPr calcId="191029"/>
</workbook>
</file>

<file path=xl/calcChain.xml><?xml version="1.0" encoding="utf-8"?>
<calcChain xmlns="http://schemas.openxmlformats.org/spreadsheetml/2006/main">
  <c r="AF184" i="1" l="1"/>
  <c r="AF169" i="1"/>
  <c r="AF168" i="1"/>
  <c r="AF11" i="1"/>
  <c r="AF10" i="1"/>
  <c r="AG184" i="1" l="1"/>
  <c r="AG169" i="1"/>
  <c r="AG168" i="1"/>
  <c r="AG26" i="1"/>
  <c r="AG11" i="1"/>
  <c r="AG10" i="1"/>
  <c r="Y55" i="1" l="1"/>
  <c r="Y46" i="1"/>
  <c r="M191" i="1" l="1"/>
  <c r="M190" i="1"/>
  <c r="M189" i="1"/>
  <c r="M188" i="1"/>
  <c r="M186" i="1"/>
  <c r="O169" i="1"/>
  <c r="AA153" i="1" l="1"/>
  <c r="V34" i="1" l="1"/>
  <c r="W248" i="1" l="1"/>
  <c r="Q64" i="1"/>
  <c r="L33" i="1" l="1"/>
  <c r="T138" i="1"/>
  <c r="T141" i="1"/>
  <c r="T140" i="1"/>
  <c r="W26" i="1" l="1"/>
  <c r="W85" i="1" s="1"/>
  <c r="U143" i="1" l="1"/>
  <c r="AA137" i="1"/>
  <c r="AB131" i="1"/>
  <c r="U142" i="1" l="1"/>
  <c r="AA138" i="1"/>
  <c r="K108" i="1" l="1"/>
  <c r="L70" i="1"/>
  <c r="L46" i="1"/>
  <c r="W106" i="1" l="1"/>
  <c r="W90" i="1"/>
  <c r="W91" i="1"/>
  <c r="W10" i="1" l="1"/>
  <c r="W11" i="1"/>
  <c r="AB321" i="1" l="1"/>
  <c r="AB260" i="1"/>
  <c r="AB248" i="1"/>
  <c r="AB247" i="1"/>
  <c r="AB184" i="1"/>
  <c r="AB242" i="1" s="1"/>
  <c r="AB169" i="1"/>
  <c r="AB168" i="1"/>
  <c r="AB106" i="1"/>
  <c r="AB163" i="1" s="1"/>
  <c r="AB91" i="1"/>
  <c r="AB90" i="1"/>
  <c r="AB85" i="1"/>
  <c r="AB26" i="1"/>
  <c r="AB11" i="1"/>
  <c r="AB10" i="1"/>
  <c r="W168" i="1" l="1"/>
  <c r="W184" i="1"/>
  <c r="W242" i="1" s="1"/>
  <c r="W169" i="1"/>
  <c r="AD321" i="1" l="1"/>
  <c r="AD260" i="1"/>
  <c r="AD248" i="1"/>
  <c r="AD247" i="1"/>
  <c r="AD184" i="1"/>
  <c r="AD242" i="1" s="1"/>
  <c r="AD169" i="1"/>
  <c r="AD168" i="1"/>
  <c r="AD163" i="1"/>
  <c r="AD106" i="1"/>
  <c r="AD91" i="1"/>
  <c r="AD90" i="1"/>
  <c r="AD85" i="1"/>
  <c r="AD26" i="1"/>
  <c r="AD11" i="1"/>
  <c r="AD10" i="1"/>
  <c r="AE321" i="1"/>
  <c r="AE260" i="1"/>
  <c r="AE248" i="1"/>
  <c r="AE247" i="1"/>
  <c r="AE184" i="1"/>
  <c r="AE242" i="1" s="1"/>
  <c r="AE169" i="1"/>
  <c r="AE168" i="1"/>
  <c r="AE163" i="1"/>
  <c r="AE106" i="1"/>
  <c r="AE91" i="1"/>
  <c r="AE90" i="1"/>
  <c r="AE85" i="1"/>
  <c r="AE26" i="1"/>
  <c r="AE11" i="1"/>
  <c r="AE10" i="1"/>
  <c r="AH321" i="1"/>
  <c r="AH260" i="1"/>
  <c r="AH248" i="1"/>
  <c r="AH247" i="1"/>
  <c r="AH184" i="1"/>
  <c r="AH242" i="1" s="1"/>
  <c r="AH169" i="1"/>
  <c r="AH168" i="1"/>
  <c r="AH163" i="1"/>
  <c r="AH106" i="1"/>
  <c r="AH91" i="1"/>
  <c r="AH90" i="1"/>
  <c r="AH85" i="1"/>
  <c r="AH26" i="1"/>
  <c r="AH11" i="1"/>
  <c r="AH10" i="1"/>
  <c r="AA184" i="1" l="1"/>
  <c r="AA169" i="1"/>
  <c r="AA168" i="1"/>
  <c r="AI184" i="1" l="1"/>
  <c r="AI169" i="1"/>
  <c r="AI168" i="1"/>
  <c r="L163" i="1" l="1"/>
  <c r="AI106" i="1"/>
  <c r="AI91" i="1"/>
  <c r="AI90" i="1"/>
  <c r="AA106" i="1"/>
  <c r="AA91" i="1"/>
  <c r="AA90" i="1"/>
  <c r="O49" i="1" l="1"/>
  <c r="Q59" i="1"/>
  <c r="L31" i="1" l="1"/>
  <c r="AI10" i="2" l="1"/>
  <c r="AH10" i="2"/>
  <c r="AG10" i="2"/>
  <c r="AF10" i="2"/>
  <c r="AI25" i="2"/>
  <c r="AH25" i="2"/>
  <c r="AG25" i="2"/>
  <c r="AF25" i="2"/>
  <c r="AE25" i="2"/>
  <c r="AI11" i="2"/>
  <c r="AH11" i="2"/>
  <c r="AG11" i="2"/>
  <c r="AF11" i="2"/>
  <c r="AE11" i="2"/>
  <c r="AJ321" i="2"/>
  <c r="AD321" i="2"/>
  <c r="AC321" i="2"/>
  <c r="AB321" i="2"/>
  <c r="AA321" i="2"/>
  <c r="Z321" i="2"/>
  <c r="Y321" i="2"/>
  <c r="X321" i="2"/>
  <c r="W321" i="2"/>
  <c r="V321" i="2"/>
  <c r="U321" i="2"/>
  <c r="T321" i="2"/>
  <c r="S321" i="2"/>
  <c r="R321" i="2"/>
  <c r="Q321" i="2"/>
  <c r="P321" i="2"/>
  <c r="O321" i="2"/>
  <c r="N321" i="2"/>
  <c r="M321" i="2"/>
  <c r="L321" i="2"/>
  <c r="K321" i="2"/>
  <c r="AJ260" i="2"/>
  <c r="AD260" i="2"/>
  <c r="AC260" i="2"/>
  <c r="AB260" i="2"/>
  <c r="AA260" i="2"/>
  <c r="Z260" i="2"/>
  <c r="Y260" i="2"/>
  <c r="X260" i="2"/>
  <c r="W260" i="2"/>
  <c r="V260" i="2"/>
  <c r="U260" i="2"/>
  <c r="T260" i="2"/>
  <c r="S260" i="2"/>
  <c r="R260" i="2"/>
  <c r="Q260" i="2"/>
  <c r="P260" i="2"/>
  <c r="O260" i="2"/>
  <c r="N260" i="2"/>
  <c r="M260" i="2"/>
  <c r="L260" i="2"/>
  <c r="K260" i="2"/>
  <c r="AJ248" i="2"/>
  <c r="AD248" i="2"/>
  <c r="AC248" i="2"/>
  <c r="AB248" i="2"/>
  <c r="AA248" i="2"/>
  <c r="Z248" i="2"/>
  <c r="Y248" i="2"/>
  <c r="X248" i="2"/>
  <c r="W248" i="2"/>
  <c r="V248" i="2"/>
  <c r="U248" i="2"/>
  <c r="T248" i="2"/>
  <c r="S248" i="2"/>
  <c r="R248" i="2"/>
  <c r="Q248" i="2"/>
  <c r="P248" i="2"/>
  <c r="O248" i="2"/>
  <c r="N248" i="2"/>
  <c r="M248" i="2"/>
  <c r="L248" i="2"/>
  <c r="K248" i="2"/>
  <c r="AJ247" i="2"/>
  <c r="AD247" i="2"/>
  <c r="AC247" i="2"/>
  <c r="AB247" i="2"/>
  <c r="AA247" i="2"/>
  <c r="Z247" i="2"/>
  <c r="Y247" i="2"/>
  <c r="X247" i="2"/>
  <c r="W247" i="2"/>
  <c r="V247" i="2"/>
  <c r="U247" i="2"/>
  <c r="T247" i="2"/>
  <c r="S247" i="2"/>
  <c r="R247" i="2"/>
  <c r="Q247" i="2"/>
  <c r="P247" i="2"/>
  <c r="O247" i="2"/>
  <c r="N247" i="2"/>
  <c r="M247" i="2"/>
  <c r="L247" i="2"/>
  <c r="K247" i="2"/>
  <c r="AJ242" i="2"/>
  <c r="AD242" i="2"/>
  <c r="AC242" i="2"/>
  <c r="AB242" i="2"/>
  <c r="AA242" i="2"/>
  <c r="Z242" i="2"/>
  <c r="Y242" i="2"/>
  <c r="X242" i="2"/>
  <c r="W242" i="2"/>
  <c r="V242" i="2"/>
  <c r="U242" i="2"/>
  <c r="T242" i="2"/>
  <c r="S242" i="2"/>
  <c r="R242" i="2"/>
  <c r="Q242" i="2"/>
  <c r="P242" i="2"/>
  <c r="O242" i="2"/>
  <c r="N242" i="2"/>
  <c r="M242" i="2"/>
  <c r="L242" i="2"/>
  <c r="K242" i="2"/>
  <c r="AJ181" i="2"/>
  <c r="AD181" i="2"/>
  <c r="AC181" i="2"/>
  <c r="AB181" i="2"/>
  <c r="AA181" i="2"/>
  <c r="Z181" i="2"/>
  <c r="Y181" i="2"/>
  <c r="X181" i="2"/>
  <c r="W181" i="2"/>
  <c r="V181" i="2"/>
  <c r="U181" i="2"/>
  <c r="T181" i="2"/>
  <c r="S181" i="2"/>
  <c r="R181" i="2"/>
  <c r="Q181" i="2"/>
  <c r="P181" i="2"/>
  <c r="O181" i="2"/>
  <c r="N181" i="2"/>
  <c r="M181" i="2"/>
  <c r="L181" i="2"/>
  <c r="K181" i="2"/>
  <c r="AJ169" i="2"/>
  <c r="AD169" i="2"/>
  <c r="AC169" i="2"/>
  <c r="AB169" i="2"/>
  <c r="AA169" i="2"/>
  <c r="Z169" i="2"/>
  <c r="Y169" i="2"/>
  <c r="X169" i="2"/>
  <c r="W169" i="2"/>
  <c r="V169" i="2"/>
  <c r="U169" i="2"/>
  <c r="T169" i="2"/>
  <c r="S169" i="2"/>
  <c r="R169" i="2"/>
  <c r="Q169" i="2"/>
  <c r="P169" i="2"/>
  <c r="O169" i="2"/>
  <c r="N169" i="2"/>
  <c r="M169" i="2"/>
  <c r="L169" i="2"/>
  <c r="K169" i="2"/>
  <c r="AJ168" i="2"/>
  <c r="AD168" i="2"/>
  <c r="AC168" i="2"/>
  <c r="AB168" i="2"/>
  <c r="AA168" i="2"/>
  <c r="Z168" i="2"/>
  <c r="Y168" i="2"/>
  <c r="X168" i="2"/>
  <c r="W168" i="2"/>
  <c r="V168" i="2"/>
  <c r="U168" i="2"/>
  <c r="T168" i="2"/>
  <c r="S168" i="2"/>
  <c r="R168" i="2"/>
  <c r="Q168" i="2"/>
  <c r="P168" i="2"/>
  <c r="O168" i="2"/>
  <c r="N168" i="2"/>
  <c r="M168" i="2"/>
  <c r="L168" i="2"/>
  <c r="K168" i="2"/>
  <c r="AJ163" i="2"/>
  <c r="AD163" i="2"/>
  <c r="AC163" i="2"/>
  <c r="AB163" i="2"/>
  <c r="AA163" i="2"/>
  <c r="Z163" i="2"/>
  <c r="Y163" i="2"/>
  <c r="X163" i="2"/>
  <c r="W163" i="2"/>
  <c r="V163" i="2"/>
  <c r="U163" i="2"/>
  <c r="T163" i="2"/>
  <c r="S163" i="2"/>
  <c r="R163" i="2"/>
  <c r="Q163" i="2"/>
  <c r="P163" i="2"/>
  <c r="O163" i="2"/>
  <c r="N163" i="2"/>
  <c r="M163" i="2"/>
  <c r="L163" i="2"/>
  <c r="K163" i="2"/>
  <c r="AJ104" i="2"/>
  <c r="AD104" i="2"/>
  <c r="AC104" i="2"/>
  <c r="AB104" i="2"/>
  <c r="AA104" i="2"/>
  <c r="Z104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AJ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AJ89" i="2"/>
  <c r="AD89" i="2"/>
  <c r="AC89" i="2"/>
  <c r="AB89" i="2"/>
  <c r="AA89" i="2"/>
  <c r="Z89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AJ84" i="2"/>
  <c r="AJ25" i="2"/>
  <c r="AD25" i="2"/>
  <c r="AD84" i="2" s="1"/>
  <c r="AC25" i="2"/>
  <c r="AC84" i="2" s="1"/>
  <c r="AB25" i="2"/>
  <c r="AB84" i="2" s="1"/>
  <c r="AA25" i="2"/>
  <c r="AA84" i="2" s="1"/>
  <c r="Z25" i="2"/>
  <c r="Z84" i="2" s="1"/>
  <c r="Y25" i="2"/>
  <c r="Y84" i="2" s="1"/>
  <c r="X25" i="2"/>
  <c r="X84" i="2" s="1"/>
  <c r="W25" i="2"/>
  <c r="W84" i="2" s="1"/>
  <c r="V25" i="2"/>
  <c r="V84" i="2" s="1"/>
  <c r="U25" i="2"/>
  <c r="U84" i="2" s="1"/>
  <c r="T25" i="2"/>
  <c r="T84" i="2" s="1"/>
  <c r="S25" i="2"/>
  <c r="S84" i="2" s="1"/>
  <c r="R25" i="2"/>
  <c r="R84" i="2" s="1"/>
  <c r="Q25" i="2"/>
  <c r="Q84" i="2" s="1"/>
  <c r="P25" i="2"/>
  <c r="P84" i="2" s="1"/>
  <c r="O25" i="2"/>
  <c r="O84" i="2" s="1"/>
  <c r="N25" i="2"/>
  <c r="N84" i="2" s="1"/>
  <c r="M25" i="2"/>
  <c r="M84" i="2" s="1"/>
  <c r="L25" i="2"/>
  <c r="L84" i="2" s="1"/>
  <c r="K25" i="2"/>
  <c r="K84" i="2" s="1"/>
  <c r="AJ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AJ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D7" i="2"/>
  <c r="D86" i="2" s="1"/>
  <c r="D165" i="2" s="1"/>
  <c r="D244" i="2" s="1"/>
  <c r="AI248" i="1" l="1"/>
  <c r="AC248" i="1"/>
  <c r="AA248" i="1"/>
  <c r="Z248" i="1"/>
  <c r="Y248" i="1"/>
  <c r="X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C169" i="1"/>
  <c r="Z169" i="1"/>
  <c r="Y169" i="1"/>
  <c r="X169" i="1"/>
  <c r="V169" i="1"/>
  <c r="U169" i="1"/>
  <c r="T169" i="1"/>
  <c r="S169" i="1"/>
  <c r="R169" i="1"/>
  <c r="Q169" i="1"/>
  <c r="P169" i="1"/>
  <c r="N169" i="1"/>
  <c r="M169" i="1"/>
  <c r="L169" i="1"/>
  <c r="K169" i="1"/>
  <c r="AC91" i="1"/>
  <c r="Z91" i="1"/>
  <c r="Y91" i="1"/>
  <c r="X91" i="1"/>
  <c r="V91" i="1"/>
  <c r="U91" i="1"/>
  <c r="T91" i="1"/>
  <c r="S91" i="1"/>
  <c r="R91" i="1"/>
  <c r="Q91" i="1"/>
  <c r="P91" i="1"/>
  <c r="O91" i="1"/>
  <c r="N91" i="1"/>
  <c r="M91" i="1"/>
  <c r="L91" i="1"/>
  <c r="K91" i="1"/>
  <c r="AI11" i="1"/>
  <c r="AC11" i="1"/>
  <c r="AA11" i="1"/>
  <c r="Z11" i="1"/>
  <c r="Y11" i="1"/>
  <c r="X11" i="1"/>
  <c r="V11" i="1"/>
  <c r="U11" i="1"/>
  <c r="T11" i="1"/>
  <c r="S11" i="1"/>
  <c r="R11" i="1"/>
  <c r="Q11" i="1"/>
  <c r="P11" i="1"/>
  <c r="O11" i="1"/>
  <c r="N11" i="1"/>
  <c r="M11" i="1"/>
  <c r="L11" i="1"/>
  <c r="K11" i="1"/>
  <c r="AI321" i="1" l="1"/>
  <c r="AC321" i="1"/>
  <c r="AA321" i="1"/>
  <c r="Z321" i="1"/>
  <c r="Y321" i="1"/>
  <c r="X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I242" i="1"/>
  <c r="AA242" i="1"/>
  <c r="AI163" i="1"/>
  <c r="AA163" i="1"/>
  <c r="AI85" i="1"/>
  <c r="AI260" i="1" l="1"/>
  <c r="AC260" i="1"/>
  <c r="AA260" i="1"/>
  <c r="Z260" i="1"/>
  <c r="Y260" i="1"/>
  <c r="X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AI247" i="1"/>
  <c r="AC247" i="1"/>
  <c r="AA247" i="1"/>
  <c r="Z247" i="1"/>
  <c r="Y247" i="1"/>
  <c r="X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C184" i="1"/>
  <c r="AC242" i="1" s="1"/>
  <c r="Z184" i="1"/>
  <c r="Z242" i="1" s="1"/>
  <c r="Y184" i="1"/>
  <c r="Y242" i="1" s="1"/>
  <c r="X184" i="1"/>
  <c r="X242" i="1" s="1"/>
  <c r="V184" i="1"/>
  <c r="V242" i="1" s="1"/>
  <c r="U184" i="1"/>
  <c r="U242" i="1" s="1"/>
  <c r="T184" i="1"/>
  <c r="T242" i="1" s="1"/>
  <c r="S184" i="1"/>
  <c r="S242" i="1" s="1"/>
  <c r="R184" i="1"/>
  <c r="R242" i="1" s="1"/>
  <c r="Q184" i="1"/>
  <c r="Q242" i="1" s="1"/>
  <c r="P184" i="1"/>
  <c r="P242" i="1" s="1"/>
  <c r="O184" i="1"/>
  <c r="N184" i="1"/>
  <c r="N242" i="1" s="1"/>
  <c r="M184" i="1"/>
  <c r="M242" i="1" s="1"/>
  <c r="L184" i="1"/>
  <c r="L242" i="1" s="1"/>
  <c r="AC168" i="1"/>
  <c r="Z168" i="1"/>
  <c r="Y168" i="1"/>
  <c r="X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C106" i="1"/>
  <c r="AC163" i="1" s="1"/>
  <c r="Z106" i="1"/>
  <c r="Z163" i="1" s="1"/>
  <c r="Y106" i="1"/>
  <c r="Y163" i="1" s="1"/>
  <c r="X106" i="1"/>
  <c r="X163" i="1" s="1"/>
  <c r="V106" i="1"/>
  <c r="V163" i="1" s="1"/>
  <c r="U106" i="1"/>
  <c r="U163" i="1" s="1"/>
  <c r="T106" i="1"/>
  <c r="T163" i="1" s="1"/>
  <c r="S106" i="1"/>
  <c r="S163" i="1" s="1"/>
  <c r="R106" i="1"/>
  <c r="R163" i="1" s="1"/>
  <c r="Q106" i="1"/>
  <c r="Q163" i="1" s="1"/>
  <c r="P106" i="1"/>
  <c r="P163" i="1" s="1"/>
  <c r="O106" i="1"/>
  <c r="O163" i="1" s="1"/>
  <c r="N106" i="1"/>
  <c r="N163" i="1" s="1"/>
  <c r="M106" i="1"/>
  <c r="M163" i="1" s="1"/>
  <c r="L106" i="1"/>
  <c r="K106" i="1"/>
  <c r="K163" i="1" s="1"/>
  <c r="AC90" i="1"/>
  <c r="Z90" i="1"/>
  <c r="Y90" i="1"/>
  <c r="X90" i="1"/>
  <c r="V90" i="1"/>
  <c r="U90" i="1"/>
  <c r="T90" i="1"/>
  <c r="S90" i="1"/>
  <c r="R90" i="1"/>
  <c r="Q90" i="1"/>
  <c r="P90" i="1"/>
  <c r="O90" i="1"/>
  <c r="N90" i="1"/>
  <c r="M90" i="1"/>
  <c r="L90" i="1"/>
  <c r="K90" i="1"/>
  <c r="L26" i="1" l="1"/>
  <c r="L85" i="1" s="1"/>
  <c r="M26" i="1"/>
  <c r="M85" i="1" s="1"/>
  <c r="N26" i="1"/>
  <c r="N85" i="1" s="1"/>
  <c r="O26" i="1"/>
  <c r="O85" i="1" s="1"/>
  <c r="P26" i="1"/>
  <c r="P85" i="1" s="1"/>
  <c r="Q26" i="1"/>
  <c r="Q85" i="1" s="1"/>
  <c r="R26" i="1"/>
  <c r="R85" i="1" s="1"/>
  <c r="S26" i="1"/>
  <c r="S85" i="1" s="1"/>
  <c r="T26" i="1"/>
  <c r="T85" i="1" s="1"/>
  <c r="U26" i="1"/>
  <c r="U85" i="1" s="1"/>
  <c r="V26" i="1"/>
  <c r="V85" i="1" s="1"/>
  <c r="X26" i="1"/>
  <c r="X85" i="1" s="1"/>
  <c r="Y26" i="1"/>
  <c r="Y85" i="1" s="1"/>
  <c r="Z26" i="1"/>
  <c r="Z85" i="1" s="1"/>
  <c r="AA26" i="1"/>
  <c r="AA85" i="1" s="1"/>
  <c r="AC26" i="1"/>
  <c r="AC85" i="1" s="1"/>
  <c r="AI26" i="1"/>
  <c r="L10" i="1"/>
  <c r="M10" i="1"/>
  <c r="N10" i="1"/>
  <c r="O10" i="1"/>
  <c r="P10" i="1"/>
  <c r="Q10" i="1"/>
  <c r="R10" i="1"/>
  <c r="S10" i="1"/>
  <c r="T10" i="1"/>
  <c r="U10" i="1"/>
  <c r="V10" i="1"/>
  <c r="X10" i="1"/>
  <c r="Y10" i="1"/>
  <c r="Z10" i="1"/>
  <c r="AA10" i="1"/>
  <c r="AC10" i="1"/>
  <c r="AI10" i="1"/>
  <c r="K26" i="1"/>
  <c r="K85" i="1" s="1"/>
  <c r="K10" i="1" l="1"/>
  <c r="D7" i="1" l="1"/>
  <c r="D87" i="1" s="1"/>
  <c r="D165" i="1" s="1"/>
  <c r="D244" i="1" s="1"/>
</calcChain>
</file>

<file path=xl/sharedStrings.xml><?xml version="1.0" encoding="utf-8"?>
<sst xmlns="http://schemas.openxmlformats.org/spreadsheetml/2006/main" count="715" uniqueCount="249">
  <si>
    <t>REF       NO.</t>
  </si>
  <si>
    <t>SHEET NO.</t>
  </si>
  <si>
    <t>STATION TO STATION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</si>
  <si>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</si>
  <si>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</si>
  <si>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</si>
  <si>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</si>
  <si>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</si>
  <si>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</si>
  <si>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</si>
  <si>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</si>
  <si>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</si>
  <si>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</si>
  <si>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</si>
  <si>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</si>
  <si>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</si>
  <si>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</si>
  <si>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</si>
  <si>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</si>
  <si>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</si>
  <si>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</si>
  <si>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202E20010</t>
  </si>
  <si>
    <t>202E23000</t>
  </si>
  <si>
    <t>202E32000</t>
  </si>
  <si>
    <t>202E35100</t>
  </si>
  <si>
    <t>202E35200</t>
  </si>
  <si>
    <t>202E38000</t>
  </si>
  <si>
    <t>202E47800</t>
  </si>
  <si>
    <t>202E58000</t>
  </si>
  <si>
    <t>202E58100</t>
  </si>
  <si>
    <t>202E58200</t>
  </si>
  <si>
    <t>202E75000</t>
  </si>
  <si>
    <t>255E20000</t>
  </si>
  <si>
    <t>606E15050</t>
  </si>
  <si>
    <t>606E26150</t>
  </si>
  <si>
    <t>606E26550</t>
  </si>
  <si>
    <t>606E35102</t>
  </si>
  <si>
    <t>607E20000</t>
  </si>
  <si>
    <t>622E10060</t>
  </si>
  <si>
    <t>622E10120</t>
  </si>
  <si>
    <t>622E10160</t>
  </si>
  <si>
    <t>622E25004</t>
  </si>
  <si>
    <t>622E25008</t>
  </si>
  <si>
    <t>622E25000</t>
  </si>
  <si>
    <t>I-71 SB</t>
  </si>
  <si>
    <t>R1</t>
  </si>
  <si>
    <t>$gp003$</t>
  </si>
  <si>
    <t>SIDE</t>
  </si>
  <si>
    <t>RT</t>
  </si>
  <si>
    <t>R2</t>
  </si>
  <si>
    <t>R3</t>
  </si>
  <si>
    <t>R4</t>
  </si>
  <si>
    <t>LT</t>
  </si>
  <si>
    <t>R5</t>
  </si>
  <si>
    <t>$gp004$</t>
  </si>
  <si>
    <t>R6</t>
  </si>
  <si>
    <t>LT/RT</t>
  </si>
  <si>
    <t>R7</t>
  </si>
  <si>
    <t>R8</t>
  </si>
  <si>
    <t>R9</t>
  </si>
  <si>
    <t>$gp005$</t>
  </si>
  <si>
    <t>R10</t>
  </si>
  <si>
    <t>R11</t>
  </si>
  <si>
    <t>R12</t>
  </si>
  <si>
    <t>222+66.15</t>
  </si>
  <si>
    <t>$gp006$</t>
  </si>
  <si>
    <t>R13</t>
  </si>
  <si>
    <t>R14</t>
  </si>
  <si>
    <t>R15</t>
  </si>
  <si>
    <t>R16</t>
  </si>
  <si>
    <t>R17</t>
  </si>
  <si>
    <t>R18</t>
  </si>
  <si>
    <t>R19</t>
  </si>
  <si>
    <t>SR 315 SB</t>
  </si>
  <si>
    <t>R20</t>
  </si>
  <si>
    <t>CL</t>
  </si>
  <si>
    <t>R21</t>
  </si>
  <si>
    <t>R22</t>
  </si>
  <si>
    <t>I-71 SB RAMP B3</t>
  </si>
  <si>
    <t>R23</t>
  </si>
  <si>
    <t>R24</t>
  </si>
  <si>
    <t>R25</t>
  </si>
  <si>
    <t>R26</t>
  </si>
  <si>
    <t>I-70 EB RAMP C5</t>
  </si>
  <si>
    <t>R27</t>
  </si>
  <si>
    <t>$gp010$</t>
  </si>
  <si>
    <t>R28</t>
  </si>
  <si>
    <t>I-71 EB RAMP C3</t>
  </si>
  <si>
    <t>R29</t>
  </si>
  <si>
    <t>202E30700</t>
  </si>
  <si>
    <t>R30</t>
  </si>
  <si>
    <t>R31</t>
  </si>
  <si>
    <t>R32</t>
  </si>
  <si>
    <t>R33</t>
  </si>
  <si>
    <t>R34</t>
  </si>
  <si>
    <t>R35</t>
  </si>
  <si>
    <t>R36</t>
  </si>
  <si>
    <t>R37</t>
  </si>
  <si>
    <t>$gp008$</t>
  </si>
  <si>
    <t>R38</t>
  </si>
  <si>
    <t>R39</t>
  </si>
  <si>
    <t>R40</t>
  </si>
  <si>
    <t>$gs001$</t>
  </si>
  <si>
    <t>$gs002$</t>
  </si>
  <si>
    <t>512E10000</t>
  </si>
  <si>
    <t>606E35002</t>
  </si>
  <si>
    <t>622E10200</t>
  </si>
  <si>
    <t>622E25010</t>
  </si>
  <si>
    <t>626E00102</t>
  </si>
  <si>
    <t>626E00110</t>
  </si>
  <si>
    <t>B4</t>
  </si>
  <si>
    <t>B3</t>
  </si>
  <si>
    <t>B2</t>
  </si>
  <si>
    <t>B1</t>
  </si>
  <si>
    <t>G5</t>
  </si>
  <si>
    <t>G4</t>
  </si>
  <si>
    <t>G3</t>
  </si>
  <si>
    <t>G2</t>
  </si>
  <si>
    <t>G1</t>
  </si>
  <si>
    <t>S9</t>
  </si>
  <si>
    <t>S8</t>
  </si>
  <si>
    <t>S7</t>
  </si>
  <si>
    <t>S6</t>
  </si>
  <si>
    <t>S5</t>
  </si>
  <si>
    <t>S4</t>
  </si>
  <si>
    <t>S3</t>
  </si>
  <si>
    <t>S1</t>
  </si>
  <si>
    <t>B5</t>
  </si>
  <si>
    <t>B6</t>
  </si>
  <si>
    <t>B7</t>
  </si>
  <si>
    <t>B8</t>
  </si>
  <si>
    <t>B9</t>
  </si>
  <si>
    <t>R41</t>
  </si>
  <si>
    <t>F1</t>
  </si>
  <si>
    <t>F2</t>
  </si>
  <si>
    <t>F3</t>
  </si>
  <si>
    <t>F4</t>
  </si>
  <si>
    <t>F5</t>
  </si>
  <si>
    <t>601E21050</t>
  </si>
  <si>
    <t>670E00720</t>
  </si>
  <si>
    <t>$gs003$</t>
  </si>
  <si>
    <t>E1</t>
  </si>
  <si>
    <t>E2</t>
  </si>
  <si>
    <t>E3</t>
  </si>
  <si>
    <t>E4</t>
  </si>
  <si>
    <t>E5</t>
  </si>
  <si>
    <t>E6</t>
  </si>
  <si>
    <t>E7</t>
  </si>
  <si>
    <t>$gp009$</t>
  </si>
  <si>
    <t>E8</t>
  </si>
  <si>
    <t>E9</t>
  </si>
  <si>
    <t>E10</t>
  </si>
  <si>
    <t>D1</t>
  </si>
  <si>
    <t>611E04600</t>
  </si>
  <si>
    <t>, 706.02</t>
  </si>
  <si>
    <t>611E05900</t>
  </si>
  <si>
    <t>611E06100</t>
  </si>
  <si>
    <t>611E07400</t>
  </si>
  <si>
    <t>602E20000</t>
  </si>
  <si>
    <t>611E98410</t>
  </si>
  <si>
    <t>611E99104</t>
  </si>
  <si>
    <t>611E99574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</si>
  <si>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</si>
  <si>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</si>
  <si>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</si>
  <si>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</si>
  <si>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</si>
  <si>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</si>
  <si>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</si>
  <si>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</si>
  <si>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</si>
  <si>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</si>
  <si>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</si>
  <si>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</si>
  <si>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</si>
  <si>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</si>
  <si>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</si>
  <si>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</si>
  <si>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</si>
  <si>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</si>
  <si>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</si>
  <si>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</si>
  <si>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I-71 SB RAMP C3</t>
  </si>
  <si>
    <t>D23</t>
  </si>
  <si>
    <t>D24</t>
  </si>
  <si>
    <t>D25</t>
  </si>
  <si>
    <t>$gp004 007$</t>
  </si>
  <si>
    <t>$gp004 005$</t>
  </si>
  <si>
    <t>$gp006 007$</t>
  </si>
  <si>
    <t>$gp007 009$</t>
  </si>
  <si>
    <t>$gp007$</t>
  </si>
  <si>
    <t>$gp008 009$</t>
  </si>
  <si>
    <t>$gp003 005$</t>
  </si>
  <si>
    <t>$gp005 006$</t>
  </si>
  <si>
    <t>$gp003 004$</t>
  </si>
  <si>
    <t>$gp008 010$</t>
  </si>
  <si>
    <t>S2</t>
  </si>
  <si>
    <t>$gp005 007$</t>
  </si>
  <si>
    <t>R42</t>
  </si>
  <si>
    <t>RT/LT</t>
  </si>
  <si>
    <t>D26</t>
  </si>
  <si>
    <t>611E16600</t>
  </si>
  <si>
    <t>609E24510</t>
  </si>
  <si>
    <t>R43</t>
  </si>
  <si>
    <t>I-70 EB RAMP C3</t>
  </si>
  <si>
    <t>$gp010 008$</t>
  </si>
  <si>
    <t>622E25050</t>
  </si>
  <si>
    <t>$gp007 010A$</t>
  </si>
  <si>
    <t>D6A</t>
  </si>
  <si>
    <t>611E98821</t>
  </si>
  <si>
    <t>D22</t>
  </si>
  <si>
    <t>D27</t>
  </si>
  <si>
    <t>D28</t>
  </si>
  <si>
    <t>D29</t>
  </si>
  <si>
    <t>611E98434</t>
  </si>
  <si>
    <t>24" CONDUIT, BULKHEADED AND FILLED IN-PLACE</t>
  </si>
  <si>
    <t>$gp004 008A$</t>
  </si>
  <si>
    <t>R7A</t>
  </si>
  <si>
    <t>BR1</t>
  </si>
  <si>
    <t>BR2</t>
  </si>
  <si>
    <t>$gp005 007B$</t>
  </si>
  <si>
    <t>611E97400</t>
  </si>
  <si>
    <t xml:space="preserve"> CONDUIT INSTALLED BY THE TRENCHLESS METHOD, 24"</t>
  </si>
  <si>
    <t>503E11101</t>
  </si>
  <si>
    <t>LS</t>
  </si>
  <si>
    <t>(MASH 2016)</t>
  </si>
  <si>
    <t>, ONE-WAY</t>
  </si>
  <si>
    <t>, 706.02,  JOINTS PER 706.11</t>
  </si>
  <si>
    <t>202E70110</t>
  </si>
  <si>
    <t>R9A</t>
  </si>
  <si>
    <t>R10A</t>
  </si>
  <si>
    <t>G6</t>
  </si>
  <si>
    <t>D30</t>
  </si>
  <si>
    <t>D31</t>
  </si>
  <si>
    <t>G7</t>
  </si>
  <si>
    <t>227+92.12 I-71 SB</t>
  </si>
  <si>
    <t>611E98300</t>
  </si>
  <si>
    <t>B10</t>
  </si>
  <si>
    <t>B11</t>
  </si>
  <si>
    <t>B12</t>
  </si>
  <si>
    <t>$gp009 010$</t>
  </si>
  <si>
    <t>S10</t>
  </si>
  <si>
    <t>S11</t>
  </si>
  <si>
    <t>S12</t>
  </si>
  <si>
    <t>61+86.55SR315 SB</t>
  </si>
  <si>
    <t>E11</t>
  </si>
  <si>
    <t>, UNDERLAYMENT</t>
  </si>
  <si>
    <t>601E32200</t>
  </si>
  <si>
    <t>202E98700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</si>
</sst>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???/???"/>
    <numFmt numFmtId="165" formatCode="0&quot;+&quot;00.00"/>
    <numFmt numFmtId="166" formatCode="0\)"/>
    <numFmt numFmtId="167" formatCode="&quot;SUBSUMMARY SHEET &quot;#"/>
    <numFmt numFmtId="168" formatCode="0.0"/>
    <numFmt numFmtId="169" formatCode="###\+##.0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b/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5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right" vertical="center"/>
    </xf>
    <xf numFmtId="166" fontId="2" fillId="2" borderId="0" xfId="0" applyNumberFormat="1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NumberFormat="1" applyFont="1" applyFill="1" applyBorder="1" applyAlignment="1" applyProtection="1">
      <alignment horizontal="center" vertical="center"/>
      <protection locked="0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 applyProtection="1"/>
    <xf numFmtId="0" fontId="4" fillId="3" borderId="0" xfId="0" applyFont="1" applyFill="1" applyAlignment="1" applyProtection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49" fontId="4" fillId="3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26" xfId="0" applyFont="1" applyFill="1" applyBorder="1" applyAlignment="1" applyProtection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2" fillId="2" borderId="0" xfId="0" applyNumberFormat="1" applyFont="1" applyFill="1" applyAlignment="1" applyProtection="1">
      <alignment horizontal="right" vertical="center"/>
    </xf>
    <xf numFmtId="164" fontId="4" fillId="0" borderId="2" xfId="0" applyNumberFormat="1" applyFont="1" applyFill="1" applyBorder="1" applyAlignment="1" applyProtection="1">
      <alignment horizontal="center" vertical="center" textRotation="90" wrapText="1"/>
    </xf>
    <xf numFmtId="0" fontId="4" fillId="0" borderId="35" xfId="0" applyNumberFormat="1" applyFont="1" applyFill="1" applyBorder="1" applyAlignment="1" applyProtection="1">
      <alignment horizontal="center" vertical="center"/>
      <protection locked="0"/>
    </xf>
    <xf numFmtId="0" fontId="4" fillId="0" borderId="31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37" xfId="0" applyNumberFormat="1" applyFont="1" applyFill="1" applyBorder="1" applyAlignment="1" applyProtection="1">
      <alignment horizontal="center" vertical="center"/>
      <protection locked="0"/>
    </xf>
    <xf numFmtId="2" fontId="4" fillId="0" borderId="2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 applyProtection="1">
      <alignment horizontal="center" vertical="center"/>
      <protection locked="0"/>
    </xf>
    <xf numFmtId="2" fontId="4" fillId="0" borderId="10" xfId="0" applyNumberFormat="1" applyFont="1" applyFill="1" applyBorder="1" applyAlignment="1" applyProtection="1">
      <alignment horizontal="center" vertical="center"/>
      <protection locked="0"/>
    </xf>
    <xf numFmtId="1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18" xfId="0" applyNumberFormat="1" applyFont="1" applyFill="1" applyBorder="1" applyAlignment="1" applyProtection="1">
      <alignment horizontal="center" vertical="center"/>
      <protection locked="0"/>
    </xf>
    <xf numFmtId="165" fontId="4" fillId="0" borderId="19" xfId="0" applyNumberFormat="1" applyFont="1" applyFill="1" applyBorder="1" applyAlignment="1" applyProtection="1">
      <alignment horizontal="center" vertical="center"/>
      <protection locked="0"/>
    </xf>
    <xf numFmtId="0" fontId="4" fillId="0" borderId="32" xfId="0" applyNumberFormat="1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2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38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2" xfId="0" applyNumberFormat="1" applyFont="1" applyFill="1" applyBorder="1" applyAlignment="1" applyProtection="1">
      <alignment horizontal="center" vertical="center"/>
      <protection locked="0"/>
    </xf>
    <xf numFmtId="165" fontId="4" fillId="0" borderId="4" xfId="0" applyNumberFormat="1" applyFont="1" applyFill="1" applyBorder="1" applyAlignment="1" applyProtection="1">
      <alignment horizontal="center" vertical="center"/>
      <protection locked="0"/>
    </xf>
    <xf numFmtId="165" fontId="4" fillId="0" borderId="11" xfId="0" applyNumberFormat="1" applyFont="1" applyFill="1" applyBorder="1" applyAlignment="1" applyProtection="1">
      <alignment vertical="center"/>
      <protection locked="0"/>
    </xf>
    <xf numFmtId="165" fontId="4" fillId="0" borderId="8" xfId="0" applyNumberFormat="1" applyFont="1" applyFill="1" applyBorder="1" applyAlignment="1" applyProtection="1">
      <alignment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14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vertical="center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169" fontId="4" fillId="0" borderId="36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168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0" fontId="4" fillId="5" borderId="39" xfId="0" applyFont="1" applyFill="1" applyBorder="1" applyAlignment="1" applyProtection="1">
      <alignment vertical="center"/>
      <protection locked="0"/>
    </xf>
    <xf numFmtId="0" fontId="4" fillId="0" borderId="18" xfId="0" applyNumberFormat="1" applyFont="1" applyFill="1" applyBorder="1" applyAlignment="1" applyProtection="1">
      <alignment horizontal="center" vertical="center"/>
      <protection locked="0"/>
    </xf>
    <xf numFmtId="0" fontId="4" fillId="0" borderId="40" xfId="0" applyNumberFormat="1" applyFont="1" applyFill="1" applyBorder="1" applyAlignment="1" applyProtection="1">
      <alignment horizontal="center" vertical="center"/>
      <protection locked="0"/>
    </xf>
    <xf numFmtId="164" fontId="4" fillId="0" borderId="14" xfId="0" applyNumberFormat="1" applyFont="1" applyFill="1" applyBorder="1" applyAlignment="1" applyProtection="1">
      <alignment horizontal="center" vertical="center" textRotation="90" wrapText="1"/>
    </xf>
    <xf numFmtId="164" fontId="4" fillId="0" borderId="15" xfId="0" applyNumberFormat="1" applyFont="1" applyFill="1" applyBorder="1" applyAlignment="1" applyProtection="1">
      <alignment horizontal="center" vertical="center" textRotation="90" wrapText="1"/>
    </xf>
    <xf numFmtId="164" fontId="4" fillId="0" borderId="16" xfId="0" applyNumberFormat="1" applyFont="1" applyFill="1" applyBorder="1" applyAlignment="1" applyProtection="1">
      <alignment horizontal="center" vertical="center" textRotation="90" wrapText="1"/>
    </xf>
    <xf numFmtId="164" fontId="4" fillId="0" borderId="2" xfId="0" applyNumberFormat="1" applyFont="1" applyFill="1" applyBorder="1" applyAlignment="1" applyProtection="1">
      <alignment horizontal="center" vertical="center" textRotation="90" wrapText="1"/>
    </xf>
    <xf numFmtId="164" fontId="4" fillId="0" borderId="2" xfId="0" applyNumberFormat="1" applyFont="1" applyFill="1" applyBorder="1" applyAlignment="1" applyProtection="1">
      <alignment horizontal="center" vertical="center" textRotation="90" wrapText="1"/>
    </xf>
    <xf numFmtId="164" fontId="4" fillId="0" borderId="14" xfId="0" applyNumberFormat="1" applyFont="1" applyFill="1" applyBorder="1" applyAlignment="1" applyProtection="1">
      <alignment horizontal="center" vertical="center" textRotation="90" wrapText="1"/>
    </xf>
    <xf numFmtId="164" fontId="4" fillId="0" borderId="15" xfId="0" applyNumberFormat="1" applyFont="1" applyFill="1" applyBorder="1" applyAlignment="1" applyProtection="1">
      <alignment horizontal="center" vertical="center" textRotation="90" wrapText="1"/>
    </xf>
    <xf numFmtId="164" fontId="4" fillId="0" borderId="16" xfId="0" applyNumberFormat="1" applyFont="1" applyFill="1" applyBorder="1" applyAlignment="1" applyProtection="1">
      <alignment horizontal="center" vertical="center" textRotation="90" wrapText="1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164" fontId="4" fillId="0" borderId="2" xfId="0" applyNumberFormat="1" applyFont="1" applyFill="1" applyBorder="1" applyAlignment="1" applyProtection="1">
      <alignment horizontal="center" vertical="center" textRotation="90" wrapText="1"/>
    </xf>
    <xf numFmtId="165" fontId="4" fillId="0" borderId="6" xfId="0" applyNumberFormat="1" applyFont="1" applyFill="1" applyBorder="1" applyAlignment="1" applyProtection="1">
      <alignment horizontal="center" vertical="center"/>
      <protection locked="0"/>
    </xf>
    <xf numFmtId="165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 textRotation="90" wrapText="1"/>
    </xf>
    <xf numFmtId="164" fontId="4" fillId="0" borderId="14" xfId="0" applyNumberFormat="1" applyFont="1" applyFill="1" applyBorder="1" applyAlignment="1" applyProtection="1">
      <alignment horizontal="center" vertical="center" textRotation="90" wrapText="1"/>
    </xf>
    <xf numFmtId="164" fontId="4" fillId="0" borderId="15" xfId="0" applyNumberFormat="1" applyFont="1" applyFill="1" applyBorder="1" applyAlignment="1" applyProtection="1">
      <alignment horizontal="center" vertical="center" textRotation="90" wrapText="1"/>
    </xf>
    <xf numFmtId="164" fontId="4" fillId="0" borderId="16" xfId="0" applyNumberFormat="1" applyFont="1" applyFill="1" applyBorder="1" applyAlignment="1" applyProtection="1">
      <alignment horizontal="center" vertical="center" textRotation="90" wrapText="1"/>
    </xf>
    <xf numFmtId="0" fontId="4" fillId="0" borderId="6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167" fontId="3" fillId="4" borderId="0" xfId="0" applyNumberFormat="1" applyFont="1" applyFill="1" applyBorder="1" applyAlignment="1" applyProtection="1">
      <alignment horizontal="center" vertical="center"/>
    </xf>
    <xf numFmtId="0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7" fillId="0" borderId="32" xfId="0" applyFont="1" applyFill="1" applyBorder="1" applyAlignment="1" applyProtection="1">
      <alignment horizontal="center" vertical="center" textRotation="90" wrapText="1"/>
    </xf>
    <xf numFmtId="0" fontId="7" fillId="0" borderId="33" xfId="0" applyFont="1" applyFill="1" applyBorder="1" applyAlignment="1" applyProtection="1">
      <alignment horizontal="center" vertical="center" textRotation="90" wrapText="1"/>
    </xf>
    <xf numFmtId="0" fontId="7" fillId="0" borderId="34" xfId="0" applyFont="1" applyFill="1" applyBorder="1" applyAlignment="1" applyProtection="1">
      <alignment horizontal="center" vertical="center" textRotation="90" wrapText="1"/>
    </xf>
    <xf numFmtId="0" fontId="4" fillId="3" borderId="12" xfId="0" applyFont="1" applyFill="1" applyBorder="1" applyAlignment="1" applyProtection="1">
      <alignment vertical="center"/>
    </xf>
    <xf numFmtId="165" fontId="4" fillId="0" borderId="9" xfId="0" applyNumberFormat="1" applyFont="1" applyFill="1" applyBorder="1" applyAlignment="1" applyProtection="1">
      <alignment horizontal="center" vertical="center"/>
      <protection locked="0"/>
    </xf>
    <xf numFmtId="165" fontId="4" fillId="0" borderId="36" xfId="0" applyNumberFormat="1" applyFont="1" applyFill="1" applyBorder="1" applyAlignment="1" applyProtection="1">
      <alignment horizontal="center" vertical="center"/>
      <protection locked="0"/>
    </xf>
    <xf numFmtId="165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vertical="center"/>
    </xf>
    <xf numFmtId="0" fontId="7" fillId="0" borderId="18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vertical="center"/>
    </xf>
    <xf numFmtId="0" fontId="7" fillId="0" borderId="13" xfId="0" applyFont="1" applyFill="1" applyBorder="1" applyAlignment="1" applyProtection="1">
      <alignment vertical="center"/>
    </xf>
    <xf numFmtId="0" fontId="7" fillId="0" borderId="8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 textRotation="90" wrapText="1"/>
    </xf>
    <xf numFmtId="165" fontId="4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9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 applyProtection="1">
      <alignment horizontal="center" vertical="center" wrapText="1"/>
    </xf>
    <xf numFmtId="0" fontId="4" fillId="0" borderId="24" xfId="0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center" wrapText="1"/>
    </xf>
    <xf numFmtId="0" fontId="4" fillId="0" borderId="37" xfId="0" applyNumberFormat="1" applyFont="1" applyFill="1" applyBorder="1" applyAlignment="1" applyProtection="1">
      <alignment horizontal="center" vertical="center"/>
      <protection locked="0"/>
    </xf>
    <xf numFmtId="0" fontId="4" fillId="0" borderId="38" xfId="0" applyNumberFormat="1" applyFont="1" applyFill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0</xdr:colOff>
      <xdr:row>84</xdr:row>
      <xdr:rowOff>0</xdr:rowOff>
    </xdr:from>
    <xdr:to>
      <xdr:col>35</xdr:col>
      <xdr:colOff>0</xdr:colOff>
      <xdr:row>84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85</xdr:row>
      <xdr:rowOff>0</xdr:rowOff>
    </xdr:from>
    <xdr:to>
      <xdr:col>35</xdr:col>
      <xdr:colOff>0</xdr:colOff>
      <xdr:row>85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85</xdr:row>
      <xdr:rowOff>0</xdr:rowOff>
    </xdr:from>
    <xdr:to>
      <xdr:col>48</xdr:col>
      <xdr:colOff>161925</xdr:colOff>
      <xdr:row>85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85</xdr:row>
      <xdr:rowOff>0</xdr:rowOff>
    </xdr:from>
    <xdr:to>
      <xdr:col>35</xdr:col>
      <xdr:colOff>0</xdr:colOff>
      <xdr:row>85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85</xdr:row>
      <xdr:rowOff>0</xdr:rowOff>
    </xdr:from>
    <xdr:to>
      <xdr:col>48</xdr:col>
      <xdr:colOff>161925</xdr:colOff>
      <xdr:row>85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85</xdr:row>
      <xdr:rowOff>0</xdr:rowOff>
    </xdr:from>
    <xdr:to>
      <xdr:col>35</xdr:col>
      <xdr:colOff>0</xdr:colOff>
      <xdr:row>85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85</xdr:row>
      <xdr:rowOff>0</xdr:rowOff>
    </xdr:from>
    <xdr:to>
      <xdr:col>48</xdr:col>
      <xdr:colOff>161925</xdr:colOff>
      <xdr:row>85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85</xdr:row>
      <xdr:rowOff>0</xdr:rowOff>
    </xdr:from>
    <xdr:to>
      <xdr:col>35</xdr:col>
      <xdr:colOff>0</xdr:colOff>
      <xdr:row>85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85</xdr:row>
      <xdr:rowOff>0</xdr:rowOff>
    </xdr:from>
    <xdr:to>
      <xdr:col>48</xdr:col>
      <xdr:colOff>161925</xdr:colOff>
      <xdr:row>85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85</xdr:row>
      <xdr:rowOff>0</xdr:rowOff>
    </xdr:from>
    <xdr:to>
      <xdr:col>35</xdr:col>
      <xdr:colOff>0</xdr:colOff>
      <xdr:row>85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85</xdr:row>
      <xdr:rowOff>0</xdr:rowOff>
    </xdr:from>
    <xdr:to>
      <xdr:col>48</xdr:col>
      <xdr:colOff>161925</xdr:colOff>
      <xdr:row>85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85</xdr:row>
      <xdr:rowOff>0</xdr:rowOff>
    </xdr:from>
    <xdr:to>
      <xdr:col>35</xdr:col>
      <xdr:colOff>0</xdr:colOff>
      <xdr:row>85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85</xdr:row>
      <xdr:rowOff>0</xdr:rowOff>
    </xdr:from>
    <xdr:to>
      <xdr:col>48</xdr:col>
      <xdr:colOff>161925</xdr:colOff>
      <xdr:row>85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85</xdr:row>
      <xdr:rowOff>0</xdr:rowOff>
    </xdr:from>
    <xdr:to>
      <xdr:col>35</xdr:col>
      <xdr:colOff>0</xdr:colOff>
      <xdr:row>85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85</xdr:row>
      <xdr:rowOff>0</xdr:rowOff>
    </xdr:from>
    <xdr:to>
      <xdr:col>48</xdr:col>
      <xdr:colOff>161925</xdr:colOff>
      <xdr:row>85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85</xdr:row>
      <xdr:rowOff>0</xdr:rowOff>
    </xdr:from>
    <xdr:to>
      <xdr:col>35</xdr:col>
      <xdr:colOff>0</xdr:colOff>
      <xdr:row>85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85</xdr:row>
      <xdr:rowOff>0</xdr:rowOff>
    </xdr:from>
    <xdr:to>
      <xdr:col>48</xdr:col>
      <xdr:colOff>161925</xdr:colOff>
      <xdr:row>85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85</xdr:row>
      <xdr:rowOff>0</xdr:rowOff>
    </xdr:from>
    <xdr:to>
      <xdr:col>35</xdr:col>
      <xdr:colOff>0</xdr:colOff>
      <xdr:row>85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85</xdr:row>
      <xdr:rowOff>0</xdr:rowOff>
    </xdr:from>
    <xdr:to>
      <xdr:col>48</xdr:col>
      <xdr:colOff>161925</xdr:colOff>
      <xdr:row>85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0</xdr:colOff>
      <xdr:row>85</xdr:row>
      <xdr:rowOff>0</xdr:rowOff>
    </xdr:from>
    <xdr:to>
      <xdr:col>35</xdr:col>
      <xdr:colOff>0</xdr:colOff>
      <xdr:row>85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161925</xdr:colOff>
      <xdr:row>85</xdr:row>
      <xdr:rowOff>0</xdr:rowOff>
    </xdr:from>
    <xdr:to>
      <xdr:col>48</xdr:col>
      <xdr:colOff>161925</xdr:colOff>
      <xdr:row>85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47</xdr:col>
      <xdr:colOff>66675</xdr:colOff>
      <xdr:row>85</xdr:row>
      <xdr:rowOff>0</xdr:rowOff>
    </xdr:from>
    <xdr:to>
      <xdr:col>47</xdr:col>
      <xdr:colOff>66675</xdr:colOff>
      <xdr:row>85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83</xdr:row>
      <xdr:rowOff>0</xdr:rowOff>
    </xdr:from>
    <xdr:to>
      <xdr:col>36</xdr:col>
      <xdr:colOff>0</xdr:colOff>
      <xdr:row>83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18602325" y="134397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5" name="Line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6" name="Line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7" name="Line 10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8" name="Line 1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9" name="Line 1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10" name="Line 13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11" name="Line 1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12" name="Line 1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14" name="Line 17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15" name="Line 18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16" name="Line 19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17" name="Line 20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18" name="Line 21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19" name="Line 22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20" name="Line 23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21" name="Line 24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22" name="Line 25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23" name="Line 26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24" name="Line 27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25" name="Line 28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26" name="Line 29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27" name="Line 30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28" name="Line 31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29" name="Line 32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30" name="Line 33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31" name="Line 38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32" name="Line 39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33" name="Line 40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34" name="Line 4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35" name="Line 42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36" name="Line 43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37" name="Line 44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38" name="Line 45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0</xdr:colOff>
      <xdr:row>84</xdr:row>
      <xdr:rowOff>0</xdr:rowOff>
    </xdr:from>
    <xdr:to>
      <xdr:col>36</xdr:col>
      <xdr:colOff>0</xdr:colOff>
      <xdr:row>84</xdr:row>
      <xdr:rowOff>0</xdr:rowOff>
    </xdr:to>
    <xdr:sp macro="" textlink="">
      <xdr:nvSpPr>
        <xdr:cNvPr id="39" name="Line 46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ShapeType="1"/>
        </xdr:cNvSpPr>
      </xdr:nvSpPr>
      <xdr:spPr bwMode="auto">
        <a:xfrm>
          <a:off x="186023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40" name="Line 47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49</xdr:col>
      <xdr:colOff>161925</xdr:colOff>
      <xdr:row>84</xdr:row>
      <xdr:rowOff>0</xdr:rowOff>
    </xdr:from>
    <xdr:to>
      <xdr:col>49</xdr:col>
      <xdr:colOff>161925</xdr:colOff>
      <xdr:row>84</xdr:row>
      <xdr:rowOff>0</xdr:rowOff>
    </xdr:to>
    <xdr:sp macro="" textlink="">
      <xdr:nvSpPr>
        <xdr:cNvPr id="41" name="Line 48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>
          <a:spLocks noChangeShapeType="1"/>
        </xdr:cNvSpPr>
      </xdr:nvSpPr>
      <xdr:spPr bwMode="auto">
        <a:xfrm rot="5400000">
          <a:off x="2626042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48</xdr:col>
      <xdr:colOff>66675</xdr:colOff>
      <xdr:row>84</xdr:row>
      <xdr:rowOff>0</xdr:rowOff>
    </xdr:from>
    <xdr:to>
      <xdr:col>48</xdr:col>
      <xdr:colOff>66675</xdr:colOff>
      <xdr:row>84</xdr:row>
      <xdr:rowOff>0</xdr:rowOff>
    </xdr:to>
    <xdr:sp macro="" textlink="">
      <xdr:nvSpPr>
        <xdr:cNvPr id="42" name="Line 49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>
          <a:spLocks noChangeShapeType="1"/>
        </xdr:cNvSpPr>
      </xdr:nvSpPr>
      <xdr:spPr bwMode="auto">
        <a:xfrm rot="5400000">
          <a:off x="25555575" y="13601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DOTcadd/Standards/ODOT/GenSum/Add-ins/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C328" t="str">
            <v>SY</v>
          </cell>
          <cell r="D328" t="str">
            <v>SUBGRADE COMPACTION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C457" t="str">
            <v>CY</v>
          </cell>
          <cell r="D457" t="str">
            <v>ASPHALT CONCRETE BASE, PG64-22 (DRIVEWAYS)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C583" t="str">
            <v>CY</v>
          </cell>
          <cell r="D583" t="str">
            <v>ASPHALT CONCRETE SURFACE COURSE, TYPE 1, (448), (DRIVEWAYS), AS PER PLAN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C608" t="str">
            <v>CY</v>
          </cell>
          <cell r="D608" t="str">
            <v>ASPHALT CONCRETE INTERMEDIATE COURSE, 19 MM, TYPE A (446) (DRIVEWAYS)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C651" t="str">
            <v>SY</v>
          </cell>
          <cell r="D651" t="str">
            <v>8" REINFORCED CONCRETE PAVEMENT, CLASS QC1 WITH QC/QA, AS PER PLAN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G701">
            <v>0</v>
          </cell>
        </row>
        <row r="702">
          <cell r="A702" t="str">
            <v>452E10051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C710" t="str">
            <v>SY</v>
          </cell>
          <cell r="D710" t="str">
            <v>8" NON-REINFORCED CONCRETE PAVEMENT, CLASS QC1</v>
          </cell>
          <cell r="G710">
            <v>0</v>
          </cell>
        </row>
        <row r="711">
          <cell r="A711" t="str">
            <v>452E12011</v>
          </cell>
          <cell r="C711" t="str">
            <v>SY</v>
          </cell>
          <cell r="D711" t="str">
            <v>8" NON-REINFORCED CONCRETE PAVEMENT, CLASS QC1, AS PER PLAN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C1105" t="str">
            <v>SF</v>
          </cell>
          <cell r="D1105" t="str">
            <v>SURFACE PREPARATION OF EXISTING STRUCTURAL STEEL</v>
          </cell>
          <cell r="G1105">
            <v>0</v>
          </cell>
        </row>
        <row r="1106">
          <cell r="A1106" t="str">
            <v>514E00051</v>
          </cell>
          <cell r="C1106" t="str">
            <v>SF</v>
          </cell>
          <cell r="D1106" t="str">
            <v>SURFACE PREPARATION OF EXISTING STRUCTURAL STEEL, AS PER PLAN</v>
          </cell>
          <cell r="G1106">
            <v>0</v>
          </cell>
        </row>
        <row r="1107">
          <cell r="A1107" t="str">
            <v>514E00056</v>
          </cell>
          <cell r="C1107" t="str">
            <v>SF</v>
          </cell>
          <cell r="D1107" t="str">
            <v>FIELD PAINTING OF EXISTING STRUCTURAL STEEL, PRIME COAT</v>
          </cell>
          <cell r="G1107">
            <v>0</v>
          </cell>
        </row>
        <row r="1108">
          <cell r="A1108" t="str">
            <v>514E00057</v>
          </cell>
          <cell r="C1108" t="str">
            <v>SF</v>
          </cell>
          <cell r="D1108" t="str">
            <v>FIELD PAINTING OF EXISTING STRUCTURAL STEEL, PRIME COAT, AS PER PLAN</v>
          </cell>
          <cell r="G1108">
            <v>0</v>
          </cell>
        </row>
        <row r="1109">
          <cell r="A1109" t="str">
            <v>514E00060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C1116" t="str">
            <v>LS</v>
          </cell>
          <cell r="D1116" t="str">
            <v>FIELD PAINTING OF EXISTING STRUCTURAL STEEL, PRIME COAT, AS PER PLAN</v>
          </cell>
          <cell r="G1116">
            <v>0</v>
          </cell>
        </row>
        <row r="1117">
          <cell r="A1117" t="str">
            <v>514E00300</v>
          </cell>
          <cell r="C1117" t="str">
            <v>LS</v>
          </cell>
          <cell r="D1117" t="str">
            <v>FIELD PAINTING STRUCTURAL STEEL, INTERMEDIATE COAT</v>
          </cell>
          <cell r="G1117">
            <v>0</v>
          </cell>
        </row>
        <row r="1118">
          <cell r="A1118" t="str">
            <v>514E00301</v>
          </cell>
          <cell r="C1118" t="str">
            <v>LS</v>
          </cell>
          <cell r="D1118" t="str">
            <v>FIELD PAINTING STRUCTURAL STEEL, INTERMEDIATE COAT, AS PER PLAN</v>
          </cell>
          <cell r="G1118">
            <v>0</v>
          </cell>
        </row>
        <row r="1119">
          <cell r="A1119" t="str">
            <v>514E00400</v>
          </cell>
          <cell r="C1119" t="str">
            <v>LS</v>
          </cell>
          <cell r="D1119" t="str">
            <v>FIELD PAINTING STRUCTURAL STEEL, FINISH COAT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C1328" t="str">
            <v>EACH</v>
          </cell>
          <cell r="D1328" t="str">
            <v>BEARING DEVICE, BOLSTER</v>
          </cell>
          <cell r="G1328">
            <v>0</v>
          </cell>
        </row>
        <row r="1329">
          <cell r="A1329" t="str">
            <v>516E46001</v>
          </cell>
          <cell r="C1329" t="str">
            <v>EACH</v>
          </cell>
          <cell r="D1329" t="str">
            <v>BEARING DEVICE, BOLSTER, AS PER PLAN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C1342" t="str">
            <v>LS</v>
          </cell>
          <cell r="D1342" t="str">
            <v>JACKING AND TEMPORARY SUPPORT OF SUPERSTRUCTURE, AS PER PLAN</v>
          </cell>
          <cell r="G1342">
            <v>0</v>
          </cell>
        </row>
        <row r="1343">
          <cell r="A1343" t="str">
            <v>517E70000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C1395" t="str">
            <v>FT</v>
          </cell>
          <cell r="D1395" t="str">
            <v>DEEP BEAM BRIDGE RETROFIT RAILING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C1485" t="str">
            <v>SF</v>
          </cell>
          <cell r="D1485" t="str">
            <v>PNEUMATICALLY PLACED CONCRETE SHOTCRETE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G1519">
            <v>0</v>
          </cell>
        </row>
        <row r="1520">
          <cell r="A1520" t="str">
            <v>524E94803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G1525">
            <v>0</v>
          </cell>
        </row>
        <row r="1526">
          <cell r="A1526" t="str">
            <v>524E94903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C1529" t="str">
            <v>FT</v>
          </cell>
          <cell r="D1529" t="str">
            <v>DRILLED SHAFTS, 54" DIAMETER, ABOVE BEDROCK</v>
          </cell>
          <cell r="G1529">
            <v>0</v>
          </cell>
        </row>
        <row r="1530">
          <cell r="A1530" t="str">
            <v>524E94907</v>
          </cell>
          <cell r="C1530" t="str">
            <v>FT</v>
          </cell>
          <cell r="D1530" t="str">
            <v>DRILLED SHAFTS, 54" DIAMETER, ABOVE BEDROCK, AS PER PLAN</v>
          </cell>
          <cell r="G1530">
            <v>0</v>
          </cell>
        </row>
        <row r="1531">
          <cell r="A1531" t="str">
            <v>524E94908</v>
          </cell>
          <cell r="C1531" t="str">
            <v>FT</v>
          </cell>
          <cell r="D1531" t="str">
            <v>DRILLED SHAFTS, 54" DIAMETER, INTO BEDROCK</v>
          </cell>
          <cell r="G1531">
            <v>0</v>
          </cell>
        </row>
        <row r="1532">
          <cell r="A1532" t="str">
            <v>524E94909</v>
          </cell>
          <cell r="C1532" t="str">
            <v>FT</v>
          </cell>
          <cell r="D1532" t="str">
            <v>DRILLED SHAFTS, 54" DIAMETER, INTO BEDROCK, AS PER PLAN</v>
          </cell>
          <cell r="G1532">
            <v>0</v>
          </cell>
        </row>
        <row r="1533">
          <cell r="A1533" t="str">
            <v>524E94912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C1542" t="str">
            <v>FT</v>
          </cell>
          <cell r="D1542" t="str">
            <v>DRILLED SHAFTS, 66" DIAMETER, INTO BEDROCK, AS PER PLAN</v>
          </cell>
          <cell r="G1542">
            <v>0</v>
          </cell>
        </row>
        <row r="1543">
          <cell r="A1543" t="str">
            <v>524E94946</v>
          </cell>
          <cell r="C1543" t="str">
            <v>FT</v>
          </cell>
          <cell r="D1543" t="str">
            <v>DRILLED SHAFTS, 72" DIAMETER, ABOVE BEDROCK</v>
          </cell>
          <cell r="G1543">
            <v>0</v>
          </cell>
        </row>
        <row r="1544">
          <cell r="A1544" t="str">
            <v>524E94947</v>
          </cell>
          <cell r="C1544" t="str">
            <v>FT</v>
          </cell>
          <cell r="D1544" t="str">
            <v>DRILLED SHAFTS, 72" DIAMETER, ABOVE BEDROCK, AS PER PLAN</v>
          </cell>
          <cell r="G1544">
            <v>0</v>
          </cell>
        </row>
        <row r="1545">
          <cell r="A1545" t="str">
            <v>524E94950</v>
          </cell>
          <cell r="C1545" t="str">
            <v>FT</v>
          </cell>
          <cell r="D1545" t="str">
            <v>DRILLED SHAFTS, 72" DIAMETER, INTO BEDROCK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C1664" t="str">
            <v>SY</v>
          </cell>
          <cell r="D1664" t="str">
            <v>RIPRAP</v>
          </cell>
          <cell r="G1664">
            <v>0</v>
          </cell>
        </row>
        <row r="1665">
          <cell r="A1665" t="str">
            <v>601E10001</v>
          </cell>
          <cell r="C1665" t="str">
            <v>SY</v>
          </cell>
          <cell r="D1665" t="str">
            <v>RIPRAP, AS PER PLAN</v>
          </cell>
          <cell r="G1665">
            <v>0</v>
          </cell>
        </row>
        <row r="1666">
          <cell r="A1666" t="str">
            <v>601E10970</v>
          </cell>
          <cell r="C1666" t="str">
            <v>SY</v>
          </cell>
          <cell r="D1666" t="str">
            <v>RIPRAP, TYPE A</v>
          </cell>
          <cell r="G1666">
            <v>0</v>
          </cell>
        </row>
        <row r="1667">
          <cell r="A1667" t="str">
            <v>601E10971</v>
          </cell>
          <cell r="C1667" t="str">
            <v>SY</v>
          </cell>
          <cell r="D1667" t="str">
            <v>RIPRAP, TYPE A, AS PER PLAN</v>
          </cell>
          <cell r="G1667">
            <v>0</v>
          </cell>
        </row>
        <row r="1668">
          <cell r="A1668" t="str">
            <v>601E10980</v>
          </cell>
          <cell r="C1668" t="str">
            <v>SY</v>
          </cell>
          <cell r="D1668" t="str">
            <v>RIPRAP, TYPE B</v>
          </cell>
          <cell r="G1668">
            <v>0</v>
          </cell>
        </row>
        <row r="1669">
          <cell r="A1669" t="str">
            <v>601E10981</v>
          </cell>
          <cell r="C1669" t="str">
            <v>SY</v>
          </cell>
          <cell r="D1669" t="str">
            <v>RIPRAP, TYPE B, AS PER PLAN</v>
          </cell>
          <cell r="G1669">
            <v>0</v>
          </cell>
        </row>
        <row r="1670">
          <cell r="A1670" t="str">
            <v>601E10990</v>
          </cell>
          <cell r="C1670" t="str">
            <v>SY</v>
          </cell>
          <cell r="D1670" t="str">
            <v>RIPRAP, TYPE C</v>
          </cell>
          <cell r="G1670">
            <v>0</v>
          </cell>
        </row>
        <row r="1671">
          <cell r="A1671" t="str">
            <v>601E10991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C1676" t="str">
            <v>SY</v>
          </cell>
          <cell r="D1676" t="str">
            <v>CRUSHED AGGREGATE SLOPE PROTECTION</v>
          </cell>
          <cell r="G1676">
            <v>0</v>
          </cell>
        </row>
        <row r="1677">
          <cell r="A1677" t="str">
            <v>601E20001</v>
          </cell>
          <cell r="C1677" t="str">
            <v>SY</v>
          </cell>
          <cell r="D1677" t="str">
            <v>CRUSHED AGGREGATE SLOPE PROTECTION, AS PER PLAN</v>
          </cell>
          <cell r="G1677">
            <v>0</v>
          </cell>
        </row>
        <row r="1678">
          <cell r="A1678" t="str">
            <v>601E20010</v>
          </cell>
          <cell r="C1678" t="str">
            <v>CY</v>
          </cell>
          <cell r="D1678" t="str">
            <v>CRUSHED AGGREGATE SLOPE PROTECTION</v>
          </cell>
          <cell r="G1678">
            <v>0</v>
          </cell>
        </row>
        <row r="1679">
          <cell r="A1679" t="str">
            <v>601E20011</v>
          </cell>
          <cell r="C1679" t="str">
            <v>CY</v>
          </cell>
          <cell r="D1679" t="str">
            <v>CRUSHED AGGREGATE SLOPE PROTECTION, AS PER PLAN</v>
          </cell>
          <cell r="G1679">
            <v>0</v>
          </cell>
        </row>
        <row r="1680">
          <cell r="A1680" t="str">
            <v>601E21000</v>
          </cell>
          <cell r="C1680" t="str">
            <v>SY</v>
          </cell>
          <cell r="D1680" t="str">
            <v>CONCRETE SLOPE PROTECTION</v>
          </cell>
          <cell r="G1680">
            <v>0</v>
          </cell>
        </row>
        <row r="1681">
          <cell r="A1681" t="str">
            <v>601E21001</v>
          </cell>
          <cell r="C1681" t="str">
            <v>SY</v>
          </cell>
          <cell r="D1681" t="str">
            <v>CONCRETE SLOPE PROTECTION, AS PER PLAN</v>
          </cell>
          <cell r="G1681">
            <v>0</v>
          </cell>
        </row>
        <row r="1682">
          <cell r="A1682" t="str">
            <v>601E21050</v>
          </cell>
          <cell r="C1682" t="str">
            <v>SY</v>
          </cell>
          <cell r="D1682" t="str">
            <v>TIED CONCRETE BLOCK MAT, TYPE 1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C1867" t="str">
            <v>FT</v>
          </cell>
          <cell r="D1867" t="str">
            <v>GUARDRAIL, TYPE MGS</v>
          </cell>
          <cell r="G1867">
            <v>0</v>
          </cell>
        </row>
        <row r="1868">
          <cell r="A1868" t="str">
            <v>606E15051</v>
          </cell>
          <cell r="C1868" t="str">
            <v>FT</v>
          </cell>
          <cell r="D1868" t="str">
            <v>GUARDRAIL, TYPE MGS, AS PER PLAN</v>
          </cell>
          <cell r="G1868">
            <v>0</v>
          </cell>
        </row>
        <row r="1869">
          <cell r="A1869" t="str">
            <v>606E15100</v>
          </cell>
          <cell r="C1869" t="str">
            <v>FT</v>
          </cell>
          <cell r="D1869" t="str">
            <v>GUARDRAIL, TYPE MGS WITH LONG POSTS</v>
          </cell>
          <cell r="G1869">
            <v>0</v>
          </cell>
        </row>
        <row r="1870">
          <cell r="A1870" t="str">
            <v>606E15101</v>
          </cell>
          <cell r="C1870" t="str">
            <v>FT</v>
          </cell>
          <cell r="D1870" t="str">
            <v>GUARDRAIL, TYPE MGS WITH LONG POSTS, AS PER PLAN</v>
          </cell>
          <cell r="G1870">
            <v>0</v>
          </cell>
        </row>
        <row r="1871">
          <cell r="A1871" t="str">
            <v>606E15150</v>
          </cell>
          <cell r="C1871" t="str">
            <v>FT</v>
          </cell>
          <cell r="D1871" t="str">
            <v>GUARDRAIL, TYPE MGS HALF POST SPACING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G2112">
            <v>0</v>
          </cell>
        </row>
        <row r="2113">
          <cell r="A2113" t="str">
            <v>607E35001</v>
          </cell>
          <cell r="C2113" t="str">
            <v>FT</v>
          </cell>
          <cell r="D2113" t="str">
            <v>FENCE REMOVED AND REBUILT, AS PER PLAN</v>
          </cell>
          <cell r="G2113">
            <v>0</v>
          </cell>
        </row>
        <row r="2114">
          <cell r="A2114" t="str">
            <v>607E39900</v>
          </cell>
          <cell r="C2114" t="str">
            <v>FT</v>
          </cell>
          <cell r="D2114" t="str">
            <v>VANDAL PROTECTION FENCE, 6' STRAIGHT, COATED FABRIC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G2115">
            <v>0</v>
          </cell>
        </row>
        <row r="2116">
          <cell r="A2116" t="str">
            <v>607E39910</v>
          </cell>
          <cell r="C2116" t="str">
            <v>FT</v>
          </cell>
          <cell r="D2116" t="str">
            <v>VANDAL PROTECTION FENCE, 8' STRAIGHT, COATED FABRIC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G2874">
            <v>0</v>
          </cell>
        </row>
        <row r="2875">
          <cell r="A2875" t="str">
            <v>611E99111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G2881">
            <v>0</v>
          </cell>
        </row>
        <row r="2882">
          <cell r="A2882" t="str">
            <v>611E99131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G2888">
            <v>0</v>
          </cell>
        </row>
        <row r="2889">
          <cell r="A2889" t="str">
            <v>611E99161</v>
          </cell>
          <cell r="C2889" t="str">
            <v>EACH</v>
          </cell>
          <cell r="D2889" t="str">
            <v>INLET FRAME AND GRATE, AS PER PLAN</v>
          </cell>
          <cell r="G2889">
            <v>0</v>
          </cell>
        </row>
        <row r="2890">
          <cell r="A2890" t="str">
            <v>611E99170</v>
          </cell>
          <cell r="C2890" t="str">
            <v>EACH</v>
          </cell>
          <cell r="D2890" t="str">
            <v>BARRIER MEDIAN INLET, SINGLE SLOPE, TYPE 915A-2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G3108">
            <v>0</v>
          </cell>
        </row>
        <row r="3109">
          <cell r="A3109" t="str">
            <v>614E24600</v>
          </cell>
          <cell r="C3109" t="str">
            <v>FT</v>
          </cell>
          <cell r="D3109" t="str">
            <v>WORK ZONE DOTTED LINE, CLASS I, 740.06, TYPE II</v>
          </cell>
          <cell r="G3109">
            <v>0</v>
          </cell>
        </row>
        <row r="3110">
          <cell r="A3110" t="str">
            <v>614E24610</v>
          </cell>
          <cell r="C3110" t="str">
            <v>FT</v>
          </cell>
          <cell r="D3110" t="str">
            <v>WORK ZONE DOTTED LINE, CLASS III, 642 PAINT</v>
          </cell>
          <cell r="G3110">
            <v>0</v>
          </cell>
        </row>
        <row r="3111">
          <cell r="A3111" t="str">
            <v>614E25000</v>
          </cell>
          <cell r="C3111" t="str">
            <v>FT</v>
          </cell>
          <cell r="D3111" t="str">
            <v>WORK ZONE TRANSVERSE/DIAGONAL LINE, CLASS I</v>
          </cell>
          <cell r="G3111">
            <v>0</v>
          </cell>
        </row>
        <row r="3112">
          <cell r="A3112" t="str">
            <v>614E25200</v>
          </cell>
          <cell r="C3112" t="str">
            <v>FT</v>
          </cell>
          <cell r="D3112" t="str">
            <v>WORK ZONE TRANSVERSE/DIAGONAL LINE, CLASS I, 642 PAINT</v>
          </cell>
          <cell r="G3112">
            <v>0</v>
          </cell>
        </row>
        <row r="3113">
          <cell r="A3113" t="str">
            <v>614E25201</v>
          </cell>
          <cell r="C3113" t="str">
            <v>FT</v>
          </cell>
          <cell r="D3113" t="str">
            <v>WORK ZONE TRANSVERSE/DIAGONAL LINE, CLASS I, 642 PAINT, AS PER PLAN</v>
          </cell>
          <cell r="G3113">
            <v>0</v>
          </cell>
        </row>
        <row r="3114">
          <cell r="A3114" t="str">
            <v>614E25210</v>
          </cell>
          <cell r="C3114" t="str">
            <v>FT</v>
          </cell>
          <cell r="D3114" t="str">
            <v>WORK ZONE TRANSVERSE/DIAGONAL LINE, CLASS II, 642 PAINT</v>
          </cell>
          <cell r="G3114">
            <v>0</v>
          </cell>
        </row>
        <row r="3115">
          <cell r="A3115" t="str">
            <v>614E25400</v>
          </cell>
          <cell r="C3115" t="str">
            <v>FT</v>
          </cell>
          <cell r="D3115" t="str">
            <v>WORK ZONE TRANSVERSE/DIAGONAL LINE, CLASS I, 740.06, TYPE I</v>
          </cell>
          <cell r="G3115">
            <v>0</v>
          </cell>
        </row>
        <row r="3116">
          <cell r="A3116" t="str">
            <v>614E25600</v>
          </cell>
          <cell r="C3116" t="str">
            <v>FT</v>
          </cell>
          <cell r="D3116" t="str">
            <v>WORK ZONE TRANSVERSE/DIAGONAL LINE, CLASS I, 740.06, TYPE II</v>
          </cell>
          <cell r="G3116">
            <v>0</v>
          </cell>
        </row>
        <row r="3117">
          <cell r="A3117" t="str">
            <v>614E25620</v>
          </cell>
          <cell r="C3117" t="str">
            <v>FT</v>
          </cell>
          <cell r="D3117" t="str">
            <v>WORK ZONE TRANSVERSE/DIAGONAL LINE, CLASS III, 642 PAINT</v>
          </cell>
          <cell r="G3117">
            <v>0</v>
          </cell>
        </row>
        <row r="3118">
          <cell r="A3118" t="str">
            <v>614E26000</v>
          </cell>
          <cell r="C3118" t="str">
            <v>FT</v>
          </cell>
          <cell r="D3118" t="str">
            <v>WORK ZONE STOP LINE, CLASS I</v>
          </cell>
          <cell r="G3118">
            <v>0</v>
          </cell>
        </row>
        <row r="3119">
          <cell r="A3119" t="str">
            <v>614E26001</v>
          </cell>
          <cell r="C3119" t="str">
            <v>FT</v>
          </cell>
          <cell r="D3119" t="str">
            <v>WORK ZONE STOP LINE, CLASS I, AS PER PLAN</v>
          </cell>
          <cell r="G3119">
            <v>0</v>
          </cell>
        </row>
        <row r="3120">
          <cell r="A3120" t="str">
            <v>614E26200</v>
          </cell>
          <cell r="C3120" t="str">
            <v>FT</v>
          </cell>
          <cell r="D3120" t="str">
            <v>WORK ZONE STOP LINE, CLASS I, 642 PAINT</v>
          </cell>
          <cell r="G3120">
            <v>0</v>
          </cell>
        </row>
        <row r="3121">
          <cell r="A3121" t="str">
            <v>614E26201</v>
          </cell>
          <cell r="C3121" t="str">
            <v>FT</v>
          </cell>
          <cell r="D3121" t="str">
            <v>WORK ZONE STOP LINE, CLASS I, 642 PAINT, AS PER PLAN</v>
          </cell>
          <cell r="G3121">
            <v>0</v>
          </cell>
        </row>
        <row r="3122">
          <cell r="A3122" t="str">
            <v>614E26400</v>
          </cell>
          <cell r="C3122" t="str">
            <v>FT</v>
          </cell>
          <cell r="D3122" t="str">
            <v>WORK ZONE STOP LINE, CLASS I, 740.06, TYPE I</v>
          </cell>
          <cell r="G3122">
            <v>0</v>
          </cell>
        </row>
        <row r="3123">
          <cell r="A3123" t="str">
            <v>614E26600</v>
          </cell>
          <cell r="C3123" t="str">
            <v>FT</v>
          </cell>
          <cell r="D3123" t="str">
            <v>WORK ZONE STOP LINE, CLASS I, 740.06, TYPE II</v>
          </cell>
          <cell r="G3123">
            <v>0</v>
          </cell>
        </row>
        <row r="3124">
          <cell r="A3124" t="str">
            <v>614E26610</v>
          </cell>
          <cell r="C3124" t="str">
            <v>FT</v>
          </cell>
          <cell r="D3124" t="str">
            <v>WORK ZONE STOP LINE, CLASS III, 642 PAINT</v>
          </cell>
          <cell r="G3124">
            <v>0</v>
          </cell>
        </row>
        <row r="3125">
          <cell r="A3125" t="str">
            <v>614E26611</v>
          </cell>
          <cell r="C3125" t="str">
            <v>FT</v>
          </cell>
          <cell r="D3125" t="str">
            <v>WORK ZONE STOP LINE, CLASS III, 642 PAINT, AS PER PLAN</v>
          </cell>
          <cell r="G3125">
            <v>0</v>
          </cell>
        </row>
        <row r="3126">
          <cell r="A3126" t="str">
            <v>614E27000</v>
          </cell>
          <cell r="C3126" t="str">
            <v>FT</v>
          </cell>
          <cell r="D3126" t="str">
            <v>WORK ZONE CROSSWALK LINE, CLASS I</v>
          </cell>
          <cell r="G3126">
            <v>0</v>
          </cell>
        </row>
        <row r="3127">
          <cell r="A3127" t="str">
            <v>614E27001</v>
          </cell>
          <cell r="C3127" t="str">
            <v>FT</v>
          </cell>
          <cell r="D3127" t="str">
            <v>WORK ZONE CROSSWALK LINE, CLASS I, AS PER PLAN</v>
          </cell>
          <cell r="G3127">
            <v>0</v>
          </cell>
        </row>
        <row r="3128">
          <cell r="A3128" t="str">
            <v>614E27200</v>
          </cell>
          <cell r="C3128" t="str">
            <v>FT</v>
          </cell>
          <cell r="D3128" t="str">
            <v>WORK ZONE CROSSWALK LINE, CLASS I, 642 PAINT</v>
          </cell>
          <cell r="G3128">
            <v>0</v>
          </cell>
        </row>
        <row r="3129">
          <cell r="A3129" t="str">
            <v>614E27201</v>
          </cell>
          <cell r="C3129" t="str">
            <v>FT</v>
          </cell>
          <cell r="D3129" t="str">
            <v>WORK ZONE CROSSWALK LINE, CLASS I, 642 PAINT, AS PER PLAN</v>
          </cell>
          <cell r="G3129">
            <v>0</v>
          </cell>
        </row>
        <row r="3130">
          <cell r="A3130" t="str">
            <v>614E27400</v>
          </cell>
          <cell r="C3130" t="str">
            <v>FT</v>
          </cell>
          <cell r="D3130" t="str">
            <v>WORK ZONE CROSSWALK LINE, CLASS I, 740.06, TYPE I</v>
          </cell>
          <cell r="G3130">
            <v>0</v>
          </cell>
        </row>
        <row r="3131">
          <cell r="A3131" t="str">
            <v>614E27600</v>
          </cell>
          <cell r="C3131" t="str">
            <v>FT</v>
          </cell>
          <cell r="D3131" t="str">
            <v>WORK ZONE CROSSWALK LINE, CLASS I, 740.06, TYPE II</v>
          </cell>
          <cell r="G3131">
            <v>0</v>
          </cell>
        </row>
        <row r="3132">
          <cell r="A3132" t="str">
            <v>614E27620</v>
          </cell>
          <cell r="C3132" t="str">
            <v>FT</v>
          </cell>
          <cell r="D3132" t="str">
            <v>WORK ZONE CROSSWALK LINE, CLASS III, 642 PAINT</v>
          </cell>
          <cell r="G3132">
            <v>0</v>
          </cell>
        </row>
        <row r="3133">
          <cell r="A3133" t="str">
            <v>614E27621</v>
          </cell>
          <cell r="C3133" t="str">
            <v>FT</v>
          </cell>
          <cell r="D3133" t="str">
            <v>WORK ZONE CROSSWALK LINE, CLASS III, 642 PAINT, AS PER PLAN</v>
          </cell>
          <cell r="G3133">
            <v>0</v>
          </cell>
        </row>
        <row r="3134">
          <cell r="A3134" t="str">
            <v>614E28000</v>
          </cell>
          <cell r="C3134" t="str">
            <v>FT</v>
          </cell>
          <cell r="D3134" t="str">
            <v>WORK ZONE GORE MARKING, CLASS II</v>
          </cell>
          <cell r="G3134">
            <v>0</v>
          </cell>
        </row>
        <row r="3135">
          <cell r="A3135" t="str">
            <v>614E28001</v>
          </cell>
          <cell r="C3135" t="str">
            <v>FT</v>
          </cell>
          <cell r="D3135" t="str">
            <v>WORK ZONE GORE MARKING, CLASS II, AS PER PLAN</v>
          </cell>
          <cell r="G3135">
            <v>0</v>
          </cell>
        </row>
        <row r="3136">
          <cell r="A3136" t="str">
            <v>614E28200</v>
          </cell>
          <cell r="C3136" t="str">
            <v>FT</v>
          </cell>
          <cell r="D3136" t="str">
            <v>WORK ZONE GORE MARKING, CLASS II, 642 PAINT</v>
          </cell>
          <cell r="G3136">
            <v>0</v>
          </cell>
        </row>
        <row r="3137">
          <cell r="A3137" t="str">
            <v>614E28400</v>
          </cell>
          <cell r="C3137" t="str">
            <v>FT</v>
          </cell>
          <cell r="D3137" t="str">
            <v>WORK ZONE GORE MARKING, CLASS II, 740.06, TYPE I</v>
          </cell>
          <cell r="G3137">
            <v>0</v>
          </cell>
        </row>
        <row r="3138">
          <cell r="A3138" t="str">
            <v>614E28600</v>
          </cell>
          <cell r="C3138" t="str">
            <v>FT</v>
          </cell>
          <cell r="D3138" t="str">
            <v>WORK ZONE GORE MARKING, CLASS II, 740.06, TYPE II</v>
          </cell>
          <cell r="G3138">
            <v>0</v>
          </cell>
        </row>
        <row r="3139">
          <cell r="A3139" t="str">
            <v>614E30000</v>
          </cell>
          <cell r="C3139" t="str">
            <v>EACH</v>
          </cell>
          <cell r="D3139" t="str">
            <v>WORK ZONE ARROW, CLASS I</v>
          </cell>
          <cell r="G3139">
            <v>0</v>
          </cell>
        </row>
        <row r="3140">
          <cell r="A3140" t="str">
            <v>614E30001</v>
          </cell>
          <cell r="C3140" t="str">
            <v>EACH</v>
          </cell>
          <cell r="D3140" t="str">
            <v>WORK ZONE ARROW, CLASS I, AS PER PLAN</v>
          </cell>
          <cell r="G3140">
            <v>0</v>
          </cell>
        </row>
        <row r="3141">
          <cell r="A3141" t="str">
            <v>614E30200</v>
          </cell>
          <cell r="C3141" t="str">
            <v>EACH</v>
          </cell>
          <cell r="D3141" t="str">
            <v>WORK ZONE ARROW, CLASS I, 642 PAINT</v>
          </cell>
          <cell r="G3141">
            <v>0</v>
          </cell>
        </row>
        <row r="3142">
          <cell r="A3142" t="str">
            <v>614E30400</v>
          </cell>
          <cell r="C3142" t="str">
            <v>EACH</v>
          </cell>
          <cell r="D3142" t="str">
            <v>WORK ZONE ARROW, CLASS I, 740.06, TYPE I</v>
          </cell>
          <cell r="G3142">
            <v>0</v>
          </cell>
        </row>
        <row r="3143">
          <cell r="A3143" t="str">
            <v>614E30650</v>
          </cell>
          <cell r="C3143" t="str">
            <v>EACH</v>
          </cell>
          <cell r="D3143" t="str">
            <v>WORK ZONE ARROW, CLASS III, 642 PAINT</v>
          </cell>
          <cell r="G3143">
            <v>0</v>
          </cell>
        </row>
        <row r="3144">
          <cell r="A3144" t="str">
            <v>614E31000</v>
          </cell>
          <cell r="C3144" t="str">
            <v>EACH</v>
          </cell>
          <cell r="D3144" t="str">
            <v>WORK ZONE WORD ON PAVEMENT, 72", CLASS I</v>
          </cell>
          <cell r="G3144">
            <v>0</v>
          </cell>
        </row>
        <row r="3145">
          <cell r="A3145" t="str">
            <v>614E31200</v>
          </cell>
          <cell r="C3145" t="str">
            <v>EACH</v>
          </cell>
          <cell r="D3145" t="str">
            <v>WORK ZONE WORD ON PAVEMENT, 72", CLASS I, 642 PAINT</v>
          </cell>
          <cell r="G3145">
            <v>0</v>
          </cell>
        </row>
        <row r="3146">
          <cell r="A3146" t="str">
            <v>614E31400</v>
          </cell>
          <cell r="C3146" t="str">
            <v>EACH</v>
          </cell>
          <cell r="D3146" t="str">
            <v>WORK ZONE WORD ON PAVEMENT, 72", CLASS I, 740.06, TYPE I</v>
          </cell>
          <cell r="G3146">
            <v>0</v>
          </cell>
        </row>
        <row r="3147">
          <cell r="A3147" t="str">
            <v>614E31600</v>
          </cell>
          <cell r="C3147" t="str">
            <v>EACH</v>
          </cell>
          <cell r="D3147" t="str">
            <v>WORK ZONE WORD ON PAVEMENT, 72", CLASS I, 740.06, TYPE II</v>
          </cell>
          <cell r="G3147">
            <v>0</v>
          </cell>
        </row>
        <row r="3148">
          <cell r="A3148" t="str">
            <v>614E31620</v>
          </cell>
          <cell r="C3148" t="str">
            <v>EACH</v>
          </cell>
          <cell r="D3148" t="str">
            <v>WORK ZONE WORD ON PAVEMENT, 72", CLASS III, 642 PAINT</v>
          </cell>
          <cell r="G3148">
            <v>0</v>
          </cell>
        </row>
        <row r="3149">
          <cell r="A3149" t="str">
            <v>614E31640</v>
          </cell>
          <cell r="C3149" t="str">
            <v>EACH</v>
          </cell>
          <cell r="D3149" t="str">
            <v>WORK ZONE WORD ON PAVEMENT, 96", CLASS I</v>
          </cell>
          <cell r="G3149">
            <v>0</v>
          </cell>
        </row>
        <row r="3150">
          <cell r="A3150" t="str">
            <v>614E31641</v>
          </cell>
          <cell r="C3150" t="str">
            <v>EACH</v>
          </cell>
          <cell r="D3150" t="str">
            <v>WORK ZONE WORD ON PAVEMENT, 96", CLASS I, AS PER PLAN</v>
          </cell>
          <cell r="G3150">
            <v>0</v>
          </cell>
        </row>
        <row r="3151">
          <cell r="A3151" t="str">
            <v>614E31650</v>
          </cell>
          <cell r="C3151" t="str">
            <v>EACH</v>
          </cell>
          <cell r="D3151" t="str">
            <v>WORK ZONE WORD ON PAVEMENT, 96", CLASS I, 642 PAINT</v>
          </cell>
          <cell r="G3151">
            <v>0</v>
          </cell>
        </row>
        <row r="3152">
          <cell r="A3152" t="str">
            <v>614E31670</v>
          </cell>
          <cell r="C3152" t="str">
            <v>EACH</v>
          </cell>
          <cell r="D3152" t="str">
            <v>WORK ZONE WORD ON PAVEMENT, 96", CLASS III, 642 PAINT</v>
          </cell>
          <cell r="G3152">
            <v>0</v>
          </cell>
        </row>
        <row r="3153">
          <cell r="A3153" t="str">
            <v>614E31700</v>
          </cell>
          <cell r="C3153" t="str">
            <v>EACH</v>
          </cell>
          <cell r="D3153" t="str">
            <v>WORK ZONE SCHOOL SYMBOL MARKING, 72", CLASS I</v>
          </cell>
          <cell r="G3153">
            <v>0</v>
          </cell>
        </row>
        <row r="3154">
          <cell r="A3154" t="str">
            <v>614E31701</v>
          </cell>
          <cell r="C3154" t="str">
            <v>EACH</v>
          </cell>
          <cell r="D3154" t="str">
            <v>WORK ZONE SCHOOL SYMBOL MARKING, 72", CLASS I, AS PER PLAN</v>
          </cell>
          <cell r="G3154">
            <v>0</v>
          </cell>
        </row>
        <row r="3155">
          <cell r="A3155" t="str">
            <v>614E31720</v>
          </cell>
          <cell r="C3155" t="str">
            <v>EACH</v>
          </cell>
          <cell r="D3155" t="str">
            <v>WORK ZONE SCHOOL SYMBOL MARKING, 72", CLASS I, 642 PAINT</v>
          </cell>
          <cell r="G3155">
            <v>0</v>
          </cell>
        </row>
        <row r="3156">
          <cell r="A3156" t="str">
            <v>614E31740</v>
          </cell>
          <cell r="C3156" t="str">
            <v>EACH</v>
          </cell>
          <cell r="D3156" t="str">
            <v>WORK ZONE SCHOOL SYMBOL MARKING, 72", CLASS III, 642 PAINT</v>
          </cell>
          <cell r="G3156">
            <v>0</v>
          </cell>
        </row>
        <row r="3157">
          <cell r="A3157" t="str">
            <v>614E31742</v>
          </cell>
          <cell r="C3157" t="str">
            <v>EACH</v>
          </cell>
          <cell r="D3157" t="str">
            <v>WORK ZONE SCHOOL SYMBOL MARKING, 96", CLASS I</v>
          </cell>
          <cell r="G3157">
            <v>0</v>
          </cell>
        </row>
        <row r="3158">
          <cell r="A3158" t="str">
            <v>614E31744</v>
          </cell>
          <cell r="C3158" t="str">
            <v>EACH</v>
          </cell>
          <cell r="D3158" t="str">
            <v>WORK ZONE SCHOOL SYMBOL MARKING, 96", CLASS I, 642 PAINT</v>
          </cell>
          <cell r="G3158">
            <v>0</v>
          </cell>
        </row>
        <row r="3159">
          <cell r="A3159" t="str">
            <v>614E31750</v>
          </cell>
          <cell r="C3159" t="str">
            <v>EACH</v>
          </cell>
          <cell r="D3159" t="str">
            <v>WORK ZONE SCHOOL SYMBOL MARKING, 96", CLASS III, 642 PAINT</v>
          </cell>
          <cell r="G3159">
            <v>0</v>
          </cell>
        </row>
        <row r="3160">
          <cell r="A3160" t="str">
            <v>614E31760</v>
          </cell>
          <cell r="C3160" t="str">
            <v>EACH</v>
          </cell>
          <cell r="D3160" t="str">
            <v>WORK ZONE SCHOOL SYMBOL MARKING, 120", CLASS I</v>
          </cell>
          <cell r="G3160">
            <v>0</v>
          </cell>
        </row>
        <row r="3161">
          <cell r="A3161" t="str">
            <v>614E31770</v>
          </cell>
          <cell r="C3161" t="str">
            <v>EACH</v>
          </cell>
          <cell r="D3161" t="str">
            <v>WORK ZONE SCHOOL SYMBOL MARKING, 120", CLASS III, 642 PAINT</v>
          </cell>
          <cell r="G3161">
            <v>0</v>
          </cell>
        </row>
        <row r="3162">
          <cell r="A3162" t="str">
            <v>614E32000</v>
          </cell>
          <cell r="C3162" t="str">
            <v>EACH</v>
          </cell>
          <cell r="D3162" t="str">
            <v>WORK ZONE RAILROAD SYMBOL MARKING, CLASS I</v>
          </cell>
          <cell r="G3162">
            <v>0</v>
          </cell>
        </row>
        <row r="3163">
          <cell r="A3163" t="str">
            <v>614E32200</v>
          </cell>
          <cell r="C3163" t="str">
            <v>EACH</v>
          </cell>
          <cell r="D3163" t="str">
            <v>WORK ZONE RAILROAD SYMBOL MARKING, CLASS I, 642 PAINT</v>
          </cell>
          <cell r="G3163">
            <v>0</v>
          </cell>
        </row>
        <row r="3164">
          <cell r="A3164" t="str">
            <v>614E32210</v>
          </cell>
          <cell r="C3164" t="str">
            <v>EACH</v>
          </cell>
          <cell r="D3164" t="str">
            <v>WORK ZONE RAILROAD SYMBOL MARKING, CLASS III, 642 PAINT</v>
          </cell>
          <cell r="G3164">
            <v>0</v>
          </cell>
        </row>
        <row r="3165">
          <cell r="A3165" t="str">
            <v>614E32400</v>
          </cell>
          <cell r="C3165" t="str">
            <v>EACH</v>
          </cell>
          <cell r="D3165" t="str">
            <v>WORK ZONE RAILROAD SYMBOL MARKING, CLASS I, 740.06, TYPE I</v>
          </cell>
          <cell r="G3165">
            <v>0</v>
          </cell>
        </row>
        <row r="3166">
          <cell r="A3166" t="str">
            <v>614E32600</v>
          </cell>
          <cell r="C3166" t="str">
            <v>EACH</v>
          </cell>
          <cell r="D3166" t="str">
            <v>WORK ZONE RAILROAD SYMBOL MARKING, CLASS I, 740.06, TYPE II</v>
          </cell>
          <cell r="G3166">
            <v>0</v>
          </cell>
        </row>
        <row r="3167">
          <cell r="A3167" t="str">
            <v>614E32700</v>
          </cell>
          <cell r="C3167" t="str">
            <v>SF</v>
          </cell>
          <cell r="D3167" t="str">
            <v>WORK ZONE ISLAND MARKING, CLASS I</v>
          </cell>
          <cell r="G3167">
            <v>0</v>
          </cell>
        </row>
        <row r="3168">
          <cell r="A3168" t="str">
            <v>614E32800</v>
          </cell>
          <cell r="C3168" t="str">
            <v>SF</v>
          </cell>
          <cell r="D3168" t="str">
            <v>WORK ZONE ISLAND MARKING, CLASS III, 642 PAINT</v>
          </cell>
          <cell r="G3168">
            <v>0</v>
          </cell>
        </row>
        <row r="3169">
          <cell r="A3169" t="str">
            <v>614E40000</v>
          </cell>
          <cell r="C3169" t="str">
            <v>FT</v>
          </cell>
          <cell r="D3169" t="str">
            <v>LONGITUDINAL CHANNELIZER</v>
          </cell>
          <cell r="G3169">
            <v>0</v>
          </cell>
        </row>
        <row r="3170">
          <cell r="A3170" t="str">
            <v>614E40050</v>
          </cell>
          <cell r="C3170" t="str">
            <v>EACH</v>
          </cell>
          <cell r="D3170" t="str">
            <v>BUSINESS ENTRANCE SIGN</v>
          </cell>
          <cell r="G3170">
            <v>0</v>
          </cell>
        </row>
        <row r="3171">
          <cell r="A3171" t="str">
            <v>614E40051</v>
          </cell>
          <cell r="C3171" t="str">
            <v>EACH</v>
          </cell>
          <cell r="D3171" t="str">
            <v>BUSINESS ENTRANCE SIGN, AS PER PLAN</v>
          </cell>
          <cell r="G3171">
            <v>0</v>
          </cell>
        </row>
        <row r="3172">
          <cell r="A3172" t="str">
            <v>614E50000</v>
          </cell>
          <cell r="C3172" t="str">
            <v>EACH</v>
          </cell>
          <cell r="D3172" t="str">
            <v>AMERICAN RECOVERY AND REINVESTMENT ACT (ARRA) SIGN, FREEWAY/ EXPRESSWAY</v>
          </cell>
          <cell r="G3172">
            <v>0</v>
          </cell>
        </row>
        <row r="3173">
          <cell r="A3173" t="str">
            <v>614E50010</v>
          </cell>
          <cell r="C3173" t="str">
            <v>EACH</v>
          </cell>
          <cell r="D3173" t="str">
            <v>AMERICAN RECOVERY AND REINVESTMENT ACT (ARRA) SIGN, CONVENTIONAL ROAD</v>
          </cell>
          <cell r="G3173">
            <v>0</v>
          </cell>
        </row>
        <row r="3174">
          <cell r="A3174" t="str">
            <v>614E50020</v>
          </cell>
          <cell r="C3174" t="str">
            <v>EACH</v>
          </cell>
          <cell r="D3174" t="str">
            <v>AMERICAN RECOVERY AND REINVESTMENT ACT (ARRA) SIGN, URBAN CONVENTIONAL ROAD</v>
          </cell>
          <cell r="G3174">
            <v>0</v>
          </cell>
        </row>
        <row r="3175">
          <cell r="A3175" t="str">
            <v>614E98000</v>
          </cell>
          <cell r="C3175" t="str">
            <v>MILE</v>
          </cell>
          <cell r="D3175" t="str">
            <v>WORK ZONE PAVEMENT MARKING, MISC.:</v>
          </cell>
          <cell r="F3175" t="str">
            <v>ADD SUPPLEMENTAL DESCRIPTION</v>
          </cell>
          <cell r="G3175">
            <v>1</v>
          </cell>
        </row>
        <row r="3176">
          <cell r="A3176" t="str">
            <v>614E98100</v>
          </cell>
          <cell r="C3176" t="str">
            <v>FT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614E98200</v>
          </cell>
          <cell r="C3177" t="str">
            <v>EACH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614E98300</v>
          </cell>
          <cell r="C3178" t="str">
            <v>SF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614E99000</v>
          </cell>
          <cell r="B3179" t="str">
            <v>Y</v>
          </cell>
          <cell r="C3179" t="str">
            <v>LS</v>
          </cell>
          <cell r="D3179" t="str">
            <v>SPECIAL - MAINTAINING TRAFFIC</v>
          </cell>
          <cell r="F3179" t="str">
            <v>DESIGN BUILD PROJECTS ONLY</v>
          </cell>
          <cell r="G3179">
            <v>0</v>
          </cell>
        </row>
        <row r="3180">
          <cell r="A3180" t="str">
            <v>615E10000</v>
          </cell>
          <cell r="C3180" t="str">
            <v>LS</v>
          </cell>
          <cell r="D3180" t="str">
            <v>ROADS FOR MAINTAINING TRAFFIC</v>
          </cell>
          <cell r="G3180">
            <v>0</v>
          </cell>
        </row>
        <row r="3181">
          <cell r="A3181" t="str">
            <v>615E10001</v>
          </cell>
          <cell r="C3181" t="str">
            <v>LS</v>
          </cell>
          <cell r="D3181" t="str">
            <v>ROADS FOR MAINTAINING TRAFFIC, AS PER PLAN</v>
          </cell>
          <cell r="G3181">
            <v>0</v>
          </cell>
        </row>
        <row r="3182">
          <cell r="A3182" t="str">
            <v>615E15000</v>
          </cell>
          <cell r="B3182" t="str">
            <v>Y</v>
          </cell>
          <cell r="C3182" t="str">
            <v>LS</v>
          </cell>
          <cell r="D3182" t="str">
            <v>SPECIAL - TEMPORARY RAILROAD RUN-A-ROUND</v>
          </cell>
          <cell r="G3182">
            <v>0</v>
          </cell>
        </row>
        <row r="3183">
          <cell r="A3183" t="str">
            <v>615E20000</v>
          </cell>
          <cell r="C3183" t="str">
            <v>SY</v>
          </cell>
          <cell r="D3183" t="str">
            <v>PAVEMENT FOR MAINTAINING TRAFFIC, CLASS A</v>
          </cell>
          <cell r="G3183">
            <v>0</v>
          </cell>
        </row>
        <row r="3184">
          <cell r="A3184" t="str">
            <v>615E20001</v>
          </cell>
          <cell r="C3184" t="str">
            <v>SY</v>
          </cell>
          <cell r="D3184" t="str">
            <v>PAVEMENT FOR MAINTAINING TRAFFIC, CLASS A, AS PER PLAN</v>
          </cell>
          <cell r="G3184">
            <v>0</v>
          </cell>
        </row>
        <row r="3185">
          <cell r="A3185" t="str">
            <v>615E25000</v>
          </cell>
          <cell r="C3185" t="str">
            <v>SY</v>
          </cell>
          <cell r="D3185" t="str">
            <v>PAVEMENT FOR MAINTAINING TRAFFIC, CLASS B</v>
          </cell>
          <cell r="G3185">
            <v>0</v>
          </cell>
        </row>
        <row r="3186">
          <cell r="A3186" t="str">
            <v>615E25001</v>
          </cell>
          <cell r="C3186" t="str">
            <v>SY</v>
          </cell>
          <cell r="D3186" t="str">
            <v>PAVEMENT FOR MAINTAINING TRAFFIC, CLASS B, AS PER PLAN</v>
          </cell>
          <cell r="G3186">
            <v>0</v>
          </cell>
        </row>
        <row r="3187">
          <cell r="A3187" t="str">
            <v>615E99000</v>
          </cell>
          <cell r="B3187" t="str">
            <v>Y</v>
          </cell>
          <cell r="C3187" t="str">
            <v>LS</v>
          </cell>
          <cell r="D3187" t="str">
            <v>SPECIAL - TEMPORARY ROADS AND PAVEMENTS</v>
          </cell>
          <cell r="F3187" t="str">
            <v>DESIGN BUILD PROJECTS ONLY</v>
          </cell>
          <cell r="G3187">
            <v>0</v>
          </cell>
        </row>
        <row r="3188">
          <cell r="A3188" t="str">
            <v>616E10000</v>
          </cell>
          <cell r="C3188" t="str">
            <v>MGAL</v>
          </cell>
          <cell r="D3188" t="str">
            <v>WATER</v>
          </cell>
          <cell r="G3188">
            <v>0</v>
          </cell>
        </row>
        <row r="3189">
          <cell r="A3189" t="str">
            <v>616E10001</v>
          </cell>
          <cell r="C3189" t="str">
            <v>MGAL</v>
          </cell>
          <cell r="D3189" t="str">
            <v>WATER, AS PER PLAN</v>
          </cell>
          <cell r="G3189">
            <v>0</v>
          </cell>
        </row>
        <row r="3190">
          <cell r="A3190" t="str">
            <v>616E20000</v>
          </cell>
          <cell r="C3190" t="str">
            <v>TON</v>
          </cell>
          <cell r="D3190" t="str">
            <v>CALCIUM CHLORIDE</v>
          </cell>
          <cell r="G3190">
            <v>0</v>
          </cell>
        </row>
        <row r="3191">
          <cell r="A3191" t="str">
            <v>617E10100</v>
          </cell>
          <cell r="C3191" t="str">
            <v>CY</v>
          </cell>
          <cell r="D3191" t="str">
            <v>COMPACTED AGGREGATE</v>
          </cell>
          <cell r="G3191">
            <v>0</v>
          </cell>
        </row>
        <row r="3192">
          <cell r="A3192" t="str">
            <v>617E10101</v>
          </cell>
          <cell r="C3192" t="str">
            <v>CY</v>
          </cell>
          <cell r="D3192" t="str">
            <v>COMPACTED AGGREGATE, AS PER PLAN</v>
          </cell>
          <cell r="G3192">
            <v>0</v>
          </cell>
        </row>
        <row r="3193">
          <cell r="A3193" t="str">
            <v>617E11100</v>
          </cell>
          <cell r="C3193" t="str">
            <v>TON</v>
          </cell>
          <cell r="D3193" t="str">
            <v>COMPACTED AGGREGATE</v>
          </cell>
          <cell r="G3193">
            <v>0</v>
          </cell>
        </row>
        <row r="3194">
          <cell r="A3194" t="str">
            <v>617E11101</v>
          </cell>
          <cell r="C3194" t="str">
            <v>TON</v>
          </cell>
          <cell r="D3194" t="str">
            <v>COMPACTED AGGREGATE, AS PER PLAN</v>
          </cell>
          <cell r="G3194">
            <v>0</v>
          </cell>
        </row>
        <row r="3195">
          <cell r="A3195" t="str">
            <v>617E20000</v>
          </cell>
          <cell r="C3195" t="str">
            <v>SY</v>
          </cell>
          <cell r="D3195" t="str">
            <v>SHOULDER PREPARATION</v>
          </cell>
          <cell r="G3195">
            <v>0</v>
          </cell>
        </row>
        <row r="3196">
          <cell r="A3196" t="str">
            <v>617E20001</v>
          </cell>
          <cell r="C3196" t="str">
            <v>SY</v>
          </cell>
          <cell r="D3196" t="str">
            <v>SHOULDER PREPARATION, AS PER PLAN</v>
          </cell>
          <cell r="G3196">
            <v>0</v>
          </cell>
        </row>
        <row r="3197">
          <cell r="A3197" t="str">
            <v>617E25000</v>
          </cell>
          <cell r="C3197" t="str">
            <v>MGAL</v>
          </cell>
          <cell r="D3197" t="str">
            <v>WATER</v>
          </cell>
          <cell r="G3197">
            <v>0</v>
          </cell>
        </row>
        <row r="3198">
          <cell r="A3198" t="str">
            <v>617E98000</v>
          </cell>
          <cell r="C3198" t="str">
            <v>SY</v>
          </cell>
          <cell r="D3198" t="str">
            <v>SHOULDER RECONDITIONING,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617E98100</v>
          </cell>
          <cell r="C3199" t="str">
            <v>CY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617E98200</v>
          </cell>
          <cell r="C3200" t="str">
            <v>TON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618E40100</v>
          </cell>
          <cell r="C3201" t="str">
            <v>FT</v>
          </cell>
          <cell r="D3201" t="str">
            <v>RUMBLE STRIPS, SHOULDER (ASPHALT CONCRETE)</v>
          </cell>
          <cell r="F3201" t="str">
            <v>CHECK UNIT OF MEASURE</v>
          </cell>
          <cell r="G3201">
            <v>0</v>
          </cell>
        </row>
        <row r="3202">
          <cell r="A3202" t="str">
            <v>618E40101</v>
          </cell>
          <cell r="C3202" t="str">
            <v>FT</v>
          </cell>
          <cell r="D3202" t="str">
            <v>RUMBLE STRIPS, SHOULDER (ASPHALT CONCRETE), AS PER PLAN</v>
          </cell>
          <cell r="F3202" t="str">
            <v>CHECK UNIT OF MEASURE</v>
          </cell>
          <cell r="G3202">
            <v>0</v>
          </cell>
        </row>
        <row r="3203">
          <cell r="A3203" t="str">
            <v>618E40200</v>
          </cell>
          <cell r="C3203" t="str">
            <v>FT</v>
          </cell>
          <cell r="D3203" t="str">
            <v>RUMBLE STRIPS, SHOULDER (CONCRETE)</v>
          </cell>
          <cell r="F3203" t="str">
            <v>CHECK UNIT OF MEASURE</v>
          </cell>
          <cell r="G3203">
            <v>0</v>
          </cell>
        </row>
        <row r="3204">
          <cell r="A3204" t="str">
            <v>618E40600</v>
          </cell>
          <cell r="C3204" t="str">
            <v>MILE</v>
          </cell>
          <cell r="D3204" t="str">
            <v>RUMBLE STRIPS, SHOULDER (ASPHALT 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618E40601</v>
          </cell>
          <cell r="C3205" t="str">
            <v>MILE</v>
          </cell>
          <cell r="D3205" t="str">
            <v>RUMBLE STRIPS, SHOULDER (ASPHALT CONCRETE), AS PER PLAN</v>
          </cell>
          <cell r="F3205" t="str">
            <v>CHECK UNIT OF MEASURE</v>
          </cell>
          <cell r="G3205">
            <v>0</v>
          </cell>
        </row>
        <row r="3206">
          <cell r="A3206" t="str">
            <v>618E40700</v>
          </cell>
          <cell r="C3206" t="str">
            <v>MILE</v>
          </cell>
          <cell r="D3206" t="str">
            <v>RUMBLE STRIPS, SHOULDER (CONCRETE)</v>
          </cell>
          <cell r="F3206" t="str">
            <v>CHECK UNIT OF MEASURE</v>
          </cell>
          <cell r="G3206">
            <v>0</v>
          </cell>
        </row>
        <row r="3207">
          <cell r="A3207" t="str">
            <v>618E40800</v>
          </cell>
          <cell r="C3207" t="str">
            <v>FT</v>
          </cell>
          <cell r="D3207" t="str">
            <v>RUMBLE STRIPES, EDGE LINE (ASPHALT 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618E40850</v>
          </cell>
          <cell r="C3208" t="str">
            <v>FT</v>
          </cell>
          <cell r="D3208" t="str">
            <v>RUMBLE STRIPES, EDGE LINE (CONCRETE)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618E40900</v>
          </cell>
          <cell r="C3209" t="str">
            <v>FT</v>
          </cell>
          <cell r="D3209" t="str">
            <v>RUMBLE STRIPES, CENTER LINE (ASPHALT 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618E40950</v>
          </cell>
          <cell r="C3210" t="str">
            <v>FT</v>
          </cell>
          <cell r="D3210" t="str">
            <v>RUMBLE STRIPES, CENTER LINE (CONCRETE)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618E41000</v>
          </cell>
          <cell r="C3211" t="str">
            <v>MILE</v>
          </cell>
          <cell r="D3211" t="str">
            <v>RUMBLE STRIPES, EDGE LINE (ASPHALT 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618E41001</v>
          </cell>
          <cell r="C3212" t="str">
            <v>MILE</v>
          </cell>
          <cell r="D3212" t="str">
            <v>RUMBLE STRIPES, EDGE LINE (ASPHALT CONCRETE), AS PER PLAN</v>
          </cell>
          <cell r="F3212" t="str">
            <v>CHECK UNIT OF MEASURE</v>
          </cell>
          <cell r="G3212">
            <v>0</v>
          </cell>
        </row>
        <row r="3213">
          <cell r="A3213" t="str">
            <v>618E42000</v>
          </cell>
          <cell r="C3213" t="str">
            <v>MILE</v>
          </cell>
          <cell r="D3213" t="str">
            <v>RUMBLE STRIPES, EDGE LINE (CONCRETE)</v>
          </cell>
          <cell r="F3213" t="str">
            <v>CHECK UNIT OF MEASURE</v>
          </cell>
          <cell r="G3213">
            <v>0</v>
          </cell>
        </row>
        <row r="3214">
          <cell r="A3214" t="str">
            <v>618E43000</v>
          </cell>
          <cell r="C3214" t="str">
            <v>MILE</v>
          </cell>
          <cell r="D3214" t="str">
            <v>RUMBLE STRIPES, CENTER LINE (ASPHALT 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618E44000</v>
          </cell>
          <cell r="C3215" t="str">
            <v>MILE</v>
          </cell>
          <cell r="D3215" t="str">
            <v>RUMBLE STRIPES, CENTER LINE (CONCRETE)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619E16000</v>
          </cell>
          <cell r="C3216" t="str">
            <v>MNTH</v>
          </cell>
          <cell r="D3216" t="str">
            <v>FIELD OFFICE, TYPE A</v>
          </cell>
          <cell r="G3216">
            <v>0</v>
          </cell>
        </row>
        <row r="3217">
          <cell r="A3217" t="str">
            <v>619E16001</v>
          </cell>
          <cell r="C3217" t="str">
            <v>MNTH</v>
          </cell>
          <cell r="D3217" t="str">
            <v>FIELD OFFICE, TYPE A, AS PER PLAN</v>
          </cell>
          <cell r="G3217">
            <v>0</v>
          </cell>
        </row>
        <row r="3218">
          <cell r="A3218" t="str">
            <v>619E16010</v>
          </cell>
          <cell r="C3218" t="str">
            <v>MNTH</v>
          </cell>
          <cell r="D3218" t="str">
            <v>FIELD OFFICE, TYPE B</v>
          </cell>
          <cell r="G3218">
            <v>0</v>
          </cell>
        </row>
        <row r="3219">
          <cell r="A3219" t="str">
            <v>619E16011</v>
          </cell>
          <cell r="C3219" t="str">
            <v>MNTH</v>
          </cell>
          <cell r="D3219" t="str">
            <v>FIELD OFFICE, TYPE B, AS PER PLAN</v>
          </cell>
          <cell r="G3219">
            <v>0</v>
          </cell>
        </row>
        <row r="3220">
          <cell r="A3220" t="str">
            <v>619E16020</v>
          </cell>
          <cell r="C3220" t="str">
            <v>MNTH</v>
          </cell>
          <cell r="D3220" t="str">
            <v>FIELD OFFICE, TYPE C</v>
          </cell>
          <cell r="G3220">
            <v>0</v>
          </cell>
        </row>
        <row r="3221">
          <cell r="A3221" t="str">
            <v>619E16021</v>
          </cell>
          <cell r="C3221" t="str">
            <v>MNTH</v>
          </cell>
          <cell r="D3221" t="str">
            <v>FIELD OFFICE, TYPE C, AS PER PLAN</v>
          </cell>
          <cell r="G3221">
            <v>0</v>
          </cell>
        </row>
        <row r="3222">
          <cell r="A3222" t="str">
            <v>620E00500</v>
          </cell>
          <cell r="C3222" t="str">
            <v>EACH</v>
          </cell>
          <cell r="D3222" t="str">
            <v>DELINEATOR, POST GROUND MOUNTED</v>
          </cell>
          <cell r="G3222">
            <v>0</v>
          </cell>
        </row>
        <row r="3223">
          <cell r="A3223" t="str">
            <v>620E00501</v>
          </cell>
          <cell r="C3223" t="str">
            <v>EACH</v>
          </cell>
          <cell r="D3223" t="str">
            <v>DELINEATOR, POST GROUND MOUNTED, AS PER PLAN</v>
          </cell>
          <cell r="G3223">
            <v>0</v>
          </cell>
        </row>
        <row r="3224">
          <cell r="A3224" t="str">
            <v>620E11000</v>
          </cell>
          <cell r="C3224" t="str">
            <v>EACH</v>
          </cell>
          <cell r="D3224" t="str">
            <v>DELINEATOR, BRACKET MOUNTED</v>
          </cell>
          <cell r="G3224">
            <v>0</v>
          </cell>
        </row>
        <row r="3225">
          <cell r="A3225" t="str">
            <v>620E31200</v>
          </cell>
          <cell r="C3225" t="str">
            <v>EACH</v>
          </cell>
          <cell r="D3225" t="str">
            <v>REMOVAL OF DELINEATOR</v>
          </cell>
          <cell r="G3225">
            <v>0</v>
          </cell>
        </row>
        <row r="3226">
          <cell r="A3226" t="str">
            <v>620E31210</v>
          </cell>
          <cell r="C3226" t="str">
            <v>EACH</v>
          </cell>
          <cell r="D3226" t="str">
            <v>DELINEATOR REMOVED AND REERECTED</v>
          </cell>
          <cell r="G3226">
            <v>0</v>
          </cell>
        </row>
        <row r="3227">
          <cell r="A3227" t="str">
            <v>620E31211</v>
          </cell>
          <cell r="C3227" t="str">
            <v>EACH</v>
          </cell>
          <cell r="D3227" t="str">
            <v>DELINEATOR REMOVED AND REERECTED, AS PER PLAN</v>
          </cell>
          <cell r="G3227">
            <v>0</v>
          </cell>
        </row>
        <row r="3228">
          <cell r="A3228" t="str">
            <v>620E40200</v>
          </cell>
          <cell r="C3228" t="str">
            <v>EACH</v>
          </cell>
          <cell r="D3228" t="str">
            <v>REFLECTOR</v>
          </cell>
          <cell r="G3228">
            <v>0</v>
          </cell>
        </row>
        <row r="3229">
          <cell r="A3229" t="str">
            <v>620E55000</v>
          </cell>
          <cell r="C3229" t="str">
            <v>LS</v>
          </cell>
          <cell r="D3229" t="str">
            <v>DELINEATOR LAYOUT</v>
          </cell>
          <cell r="G3229">
            <v>0</v>
          </cell>
        </row>
        <row r="3230">
          <cell r="A3230" t="str">
            <v>620E60000</v>
          </cell>
          <cell r="C3230" t="str">
            <v>EACH</v>
          </cell>
          <cell r="D3230" t="str">
            <v>DELINEATOR, POST SURFACE MOUNTED</v>
          </cell>
          <cell r="G3230">
            <v>0</v>
          </cell>
        </row>
        <row r="3231">
          <cell r="A3231" t="str">
            <v>620E60001</v>
          </cell>
          <cell r="C3231" t="str">
            <v>EACH</v>
          </cell>
          <cell r="D3231" t="str">
            <v>DELINEATOR, POST SURFACE MOUNTED, AS PER PLAN</v>
          </cell>
          <cell r="G3231">
            <v>0</v>
          </cell>
        </row>
        <row r="3232">
          <cell r="A3232" t="str">
            <v>620E60500</v>
          </cell>
          <cell r="C3232" t="str">
            <v>EACH</v>
          </cell>
          <cell r="D3232" t="str">
            <v>REMOVAL OF DELINEATOR, POST SURFACE MOUNTED</v>
          </cell>
          <cell r="G3232">
            <v>0</v>
          </cell>
        </row>
        <row r="3233">
          <cell r="A3233" t="str">
            <v>620E70000</v>
          </cell>
          <cell r="C3233" t="str">
            <v>EACH</v>
          </cell>
          <cell r="D3233" t="str">
            <v>DELINEATOR, MISC.:</v>
          </cell>
          <cell r="F3233" t="str">
            <v>ADD SUPPLEMENTAL DESCRIPTION</v>
          </cell>
          <cell r="G3233">
            <v>1</v>
          </cell>
        </row>
        <row r="3234">
          <cell r="A3234" t="str">
            <v>620E70010</v>
          </cell>
          <cell r="C3234" t="str">
            <v>FT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621E00100</v>
          </cell>
          <cell r="C3235" t="str">
            <v>EACH</v>
          </cell>
          <cell r="D3235" t="str">
            <v>RPM</v>
          </cell>
          <cell r="G3235">
            <v>0</v>
          </cell>
        </row>
        <row r="3236">
          <cell r="A3236" t="str">
            <v>621E00101</v>
          </cell>
          <cell r="C3236" t="str">
            <v>EACH</v>
          </cell>
          <cell r="D3236" t="str">
            <v>RPM, AS PER PLAN</v>
          </cell>
          <cell r="G3236">
            <v>0</v>
          </cell>
        </row>
        <row r="3237">
          <cell r="A3237" t="str">
            <v>621E00300</v>
          </cell>
          <cell r="C3237" t="str">
            <v>EACH</v>
          </cell>
          <cell r="D3237" t="str">
            <v>RPM REFLECTOR</v>
          </cell>
          <cell r="G3237">
            <v>0</v>
          </cell>
        </row>
        <row r="3238">
          <cell r="A3238" t="str">
            <v>621E00301</v>
          </cell>
          <cell r="C3238" t="str">
            <v>EACH</v>
          </cell>
          <cell r="D3238" t="str">
            <v>RPM REFLECTOR, AS PER PLAN</v>
          </cell>
          <cell r="G3238">
            <v>0</v>
          </cell>
        </row>
        <row r="3239">
          <cell r="A3239" t="str">
            <v>621E54000</v>
          </cell>
          <cell r="C3239" t="str">
            <v>EACH</v>
          </cell>
          <cell r="D3239" t="str">
            <v>RAISED PAVEMENT MARKER REMOVED</v>
          </cell>
          <cell r="G3239">
            <v>0</v>
          </cell>
        </row>
        <row r="3240">
          <cell r="A3240" t="str">
            <v>621E54001</v>
          </cell>
          <cell r="C3240" t="str">
            <v>EACH</v>
          </cell>
          <cell r="D3240" t="str">
            <v>RAISED PAVEMENT MARKER REMOVED, AS PER PLAN</v>
          </cell>
          <cell r="G3240">
            <v>0</v>
          </cell>
        </row>
        <row r="3241">
          <cell r="A3241" t="str">
            <v>621E90000</v>
          </cell>
          <cell r="C3241" t="str">
            <v>EACH</v>
          </cell>
          <cell r="D3241" t="str">
            <v>RPM, MISC.:</v>
          </cell>
          <cell r="F3241" t="str">
            <v>ADD SUPPLEMENTAL DESCRIPTION</v>
          </cell>
          <cell r="G3241">
            <v>1</v>
          </cell>
        </row>
        <row r="3242">
          <cell r="A3242" t="str">
            <v>621E91000</v>
          </cell>
          <cell r="C3242" t="str">
            <v>LS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622E10000</v>
          </cell>
          <cell r="C3243" t="str">
            <v>FT</v>
          </cell>
          <cell r="D3243" t="str">
            <v>CONCRETE BARRIER, SINGLE SLOPE, TYPE A</v>
          </cell>
          <cell r="G3243">
            <v>0</v>
          </cell>
        </row>
        <row r="3244">
          <cell r="A3244" t="str">
            <v>622E10001</v>
          </cell>
          <cell r="C3244" t="str">
            <v>FT</v>
          </cell>
          <cell r="D3244" t="str">
            <v>CONCRETE BARRIER, SINGLE SLOPE, TYPE A, AS PER PLAN</v>
          </cell>
          <cell r="G3244">
            <v>0</v>
          </cell>
        </row>
        <row r="3245">
          <cell r="A3245" t="str">
            <v>622E10020</v>
          </cell>
          <cell r="C3245" t="str">
            <v>FT</v>
          </cell>
          <cell r="D3245" t="str">
            <v>CONCRETE BARRIER, SINGLE SLOPE, TYPE A, REINFORCED</v>
          </cell>
          <cell r="G3245">
            <v>0</v>
          </cell>
        </row>
        <row r="3246">
          <cell r="A3246" t="str">
            <v>622E10040</v>
          </cell>
          <cell r="C3246" t="str">
            <v>FT</v>
          </cell>
          <cell r="D3246" t="str">
            <v>CONCRETE BARRIER, SINGLE SLOPE, TYPE A1</v>
          </cell>
          <cell r="G3246">
            <v>0</v>
          </cell>
        </row>
        <row r="3247">
          <cell r="A3247" t="str">
            <v>622E10041</v>
          </cell>
          <cell r="C3247" t="str">
            <v>FT</v>
          </cell>
          <cell r="D3247" t="str">
            <v>CONCRETE BARRIER, SINGLE SLOPE, TYPE A1, AS PER PLAN</v>
          </cell>
          <cell r="G3247">
            <v>0</v>
          </cell>
        </row>
        <row r="3248">
          <cell r="A3248" t="str">
            <v>622E10060</v>
          </cell>
          <cell r="C3248" t="str">
            <v>FT</v>
          </cell>
          <cell r="D3248" t="str">
            <v>CONCRETE BARRIER, SINGLE SLOPE, TYPE B</v>
          </cell>
          <cell r="G3248">
            <v>0</v>
          </cell>
        </row>
        <row r="3249">
          <cell r="A3249" t="str">
            <v>622E10061</v>
          </cell>
          <cell r="C3249" t="str">
            <v>FT</v>
          </cell>
          <cell r="D3249" t="str">
            <v>CONCRETE BARRIER, SINGLE SLOPE, TYPE B, AS PER PLAN</v>
          </cell>
          <cell r="G3249">
            <v>0</v>
          </cell>
        </row>
        <row r="3250">
          <cell r="A3250" t="str">
            <v>622E10080</v>
          </cell>
          <cell r="C3250" t="str">
            <v>FT</v>
          </cell>
          <cell r="D3250" t="str">
            <v>CONCRETE BARRIER, SINGLE SLOPE, TYPE B, REINFORCED</v>
          </cell>
          <cell r="G3250">
            <v>0</v>
          </cell>
        </row>
        <row r="3251">
          <cell r="A3251" t="str">
            <v>622E10100</v>
          </cell>
          <cell r="C3251" t="str">
            <v>FT</v>
          </cell>
          <cell r="D3251" t="str">
            <v>CONCRETE BARRIER, SINGLE SLOPE, TYPE B1</v>
          </cell>
          <cell r="G3251">
            <v>0</v>
          </cell>
        </row>
        <row r="3252">
          <cell r="A3252" t="str">
            <v>622E10101</v>
          </cell>
          <cell r="C3252" t="str">
            <v>FT</v>
          </cell>
          <cell r="D3252" t="str">
            <v>CONCRETE BARRIER, SINGLE SLOPE, TYPE B1, AS PER PLAN</v>
          </cell>
          <cell r="G3252">
            <v>0</v>
          </cell>
        </row>
        <row r="3253">
          <cell r="A3253" t="str">
            <v>622E10120</v>
          </cell>
          <cell r="C3253" t="str">
            <v>FT</v>
          </cell>
          <cell r="D3253" t="str">
            <v>CONCRETE BARRIER, SINGLE SLOPE, TYPE C</v>
          </cell>
          <cell r="G3253">
            <v>0</v>
          </cell>
        </row>
        <row r="3254">
          <cell r="A3254" t="str">
            <v>622E10121</v>
          </cell>
          <cell r="C3254" t="str">
            <v>FT</v>
          </cell>
          <cell r="D3254" t="str">
            <v>CONCRETE BARRIER, SINGLE SLOPE, TYPE C, AS PER PLAN</v>
          </cell>
          <cell r="G3254">
            <v>0</v>
          </cell>
        </row>
        <row r="3255">
          <cell r="A3255" t="str">
            <v>622E10140</v>
          </cell>
          <cell r="C3255" t="str">
            <v>FT</v>
          </cell>
          <cell r="D3255" t="str">
            <v>CONCRETE BARRIER, SINGLE SLOPE, TYPE C1</v>
          </cell>
          <cell r="G3255">
            <v>0</v>
          </cell>
        </row>
        <row r="3256">
          <cell r="A3256" t="str">
            <v>622E10141</v>
          </cell>
          <cell r="C3256" t="str">
            <v>FT</v>
          </cell>
          <cell r="D3256" t="str">
            <v>CONCRETE BARRIER, SINGLE SLOPE, TYPE C1, AS PER PLAN</v>
          </cell>
          <cell r="G3256">
            <v>0</v>
          </cell>
        </row>
        <row r="3257">
          <cell r="A3257" t="str">
            <v>622E10160</v>
          </cell>
          <cell r="C3257" t="str">
            <v>FT</v>
          </cell>
          <cell r="D3257" t="str">
            <v>CONCRETE BARRIER, SINGLE SLOPE, TYPE D</v>
          </cell>
          <cell r="G3257">
            <v>0</v>
          </cell>
        </row>
        <row r="3258">
          <cell r="A3258" t="str">
            <v>622E10161</v>
          </cell>
          <cell r="C3258" t="str">
            <v>FT</v>
          </cell>
          <cell r="D3258" t="str">
            <v>CONCRETE BARRIER, SINGLE SLOPE, TYPE D, AS PER PLAN</v>
          </cell>
          <cell r="G3258">
            <v>0</v>
          </cell>
        </row>
        <row r="3259">
          <cell r="A3259" t="str">
            <v>622E10200</v>
          </cell>
          <cell r="C3259" t="str">
            <v>EACH</v>
          </cell>
          <cell r="D3259" t="str">
            <v>BARRIER TRANSITION</v>
          </cell>
          <cell r="F3259" t="str">
            <v>REQUIRES PLAN INSERT SHEET</v>
          </cell>
          <cell r="G3259">
            <v>0</v>
          </cell>
        </row>
        <row r="3260">
          <cell r="A3260" t="str">
            <v>622E10201</v>
          </cell>
          <cell r="C3260" t="str">
            <v>EACH</v>
          </cell>
          <cell r="D3260" t="str">
            <v>BARRIER TRANSITION, AS PER PLAN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622E23300</v>
          </cell>
          <cell r="C3261" t="str">
            <v>FT</v>
          </cell>
          <cell r="D3261" t="str">
            <v>CONCRETE BARRIER, TYPE A</v>
          </cell>
          <cell r="G3261">
            <v>0</v>
          </cell>
        </row>
        <row r="3262">
          <cell r="A3262" t="str">
            <v>622E23301</v>
          </cell>
          <cell r="C3262" t="str">
            <v>FT</v>
          </cell>
          <cell r="D3262" t="str">
            <v>CONCRETE BARRIER, TYPE A, AS PER PLAN</v>
          </cell>
          <cell r="G3262">
            <v>0</v>
          </cell>
        </row>
        <row r="3263">
          <cell r="A3263" t="str">
            <v>622E23302</v>
          </cell>
          <cell r="C3263" t="str">
            <v>FT</v>
          </cell>
          <cell r="D3263" t="str">
            <v>CONCRETE BARRIER, TYPE A, REINFORCED</v>
          </cell>
          <cell r="G3263">
            <v>0</v>
          </cell>
        </row>
        <row r="3264">
          <cell r="A3264" t="str">
            <v>622E23303</v>
          </cell>
          <cell r="C3264" t="str">
            <v>FT</v>
          </cell>
          <cell r="D3264" t="str">
            <v>CONCRETE BARRIER, TYPE A, REINFORCED, AS PER PLAN</v>
          </cell>
          <cell r="G3264">
            <v>0</v>
          </cell>
        </row>
        <row r="3265">
          <cell r="A3265" t="str">
            <v>622E23304</v>
          </cell>
          <cell r="C3265" t="str">
            <v>FT</v>
          </cell>
          <cell r="D3265" t="str">
            <v>CONCRETE BARRIER, TYPE A1</v>
          </cell>
          <cell r="G3265">
            <v>0</v>
          </cell>
        </row>
        <row r="3266">
          <cell r="A3266" t="str">
            <v>622E23305</v>
          </cell>
          <cell r="C3266" t="str">
            <v>FT</v>
          </cell>
          <cell r="D3266" t="str">
            <v>CONCRETE BARRIER, TYPE A1, AS PER PLAN</v>
          </cell>
          <cell r="G3266">
            <v>0</v>
          </cell>
        </row>
        <row r="3267">
          <cell r="A3267" t="str">
            <v>622E23400</v>
          </cell>
          <cell r="C3267" t="str">
            <v>FT</v>
          </cell>
          <cell r="D3267" t="str">
            <v>CONCRETE BARRIER, TYPE B</v>
          </cell>
          <cell r="G3267">
            <v>0</v>
          </cell>
        </row>
        <row r="3268">
          <cell r="A3268" t="str">
            <v>622E23401</v>
          </cell>
          <cell r="C3268" t="str">
            <v>FT</v>
          </cell>
          <cell r="D3268" t="str">
            <v>CONCRETE BARRIER, TYPE B, AS PER PLAN</v>
          </cell>
          <cell r="G3268">
            <v>0</v>
          </cell>
        </row>
        <row r="3269">
          <cell r="A3269" t="str">
            <v>622E23402</v>
          </cell>
          <cell r="C3269" t="str">
            <v>FT</v>
          </cell>
          <cell r="D3269" t="str">
            <v>CONCRETE BARRIER, TYPE B, REINFORCED</v>
          </cell>
          <cell r="G3269">
            <v>0</v>
          </cell>
        </row>
        <row r="3270">
          <cell r="A3270" t="str">
            <v>622E23403</v>
          </cell>
          <cell r="C3270" t="str">
            <v>FT</v>
          </cell>
          <cell r="D3270" t="str">
            <v>CONCRETE BARRIER, TYPE B, REINFORCED, AS PER PLAN</v>
          </cell>
          <cell r="G3270">
            <v>0</v>
          </cell>
        </row>
        <row r="3271">
          <cell r="A3271" t="str">
            <v>622E23404</v>
          </cell>
          <cell r="C3271" t="str">
            <v>FT</v>
          </cell>
          <cell r="D3271" t="str">
            <v>CONCRETE BARRIER, TYPE B1</v>
          </cell>
          <cell r="G3271">
            <v>0</v>
          </cell>
        </row>
        <row r="3272">
          <cell r="A3272" t="str">
            <v>622E23405</v>
          </cell>
          <cell r="C3272" t="str">
            <v>FT</v>
          </cell>
          <cell r="D3272" t="str">
            <v>CONCRETE BARRIER, TYPE B1, AS PER PLAN</v>
          </cell>
          <cell r="G3272">
            <v>0</v>
          </cell>
        </row>
        <row r="3273">
          <cell r="A3273" t="str">
            <v>622E23410</v>
          </cell>
          <cell r="C3273" t="str">
            <v>FT</v>
          </cell>
          <cell r="D3273" t="str">
            <v>CONCRETE BARRIER, TYPE B1, REINFORCED</v>
          </cell>
          <cell r="G3273">
            <v>0</v>
          </cell>
        </row>
        <row r="3274">
          <cell r="A3274" t="str">
            <v>622E23500</v>
          </cell>
          <cell r="C3274" t="str">
            <v>FT</v>
          </cell>
          <cell r="D3274" t="str">
            <v>CONCRETE BARRIER, TYPE C</v>
          </cell>
          <cell r="G3274">
            <v>0</v>
          </cell>
        </row>
        <row r="3275">
          <cell r="A3275" t="str">
            <v>622E23501</v>
          </cell>
          <cell r="C3275" t="str">
            <v>FT</v>
          </cell>
          <cell r="D3275" t="str">
            <v>CONCRETE BARRIER, TYPE C, AS PER PLAN</v>
          </cell>
          <cell r="G3275">
            <v>0</v>
          </cell>
        </row>
        <row r="3276">
          <cell r="A3276" t="str">
            <v>622E23504</v>
          </cell>
          <cell r="C3276" t="str">
            <v>FT</v>
          </cell>
          <cell r="D3276" t="str">
            <v>CONCRETE BARRIER, TYPE C1</v>
          </cell>
          <cell r="G3276">
            <v>0</v>
          </cell>
        </row>
        <row r="3277">
          <cell r="A3277" t="str">
            <v>622E23505</v>
          </cell>
          <cell r="C3277" t="str">
            <v>FT</v>
          </cell>
          <cell r="D3277" t="str">
            <v>CONCRETE BARRIER, TYPE C1, AS PER PLAN</v>
          </cell>
          <cell r="G3277">
            <v>0</v>
          </cell>
        </row>
        <row r="3278">
          <cell r="A3278" t="str">
            <v>622E24000</v>
          </cell>
          <cell r="C3278" t="str">
            <v>FT</v>
          </cell>
          <cell r="D3278" t="str">
            <v>CONCRETE BARRIER, TYPE D</v>
          </cell>
          <cell r="G3278">
            <v>0</v>
          </cell>
        </row>
        <row r="3279">
          <cell r="A3279" t="str">
            <v>622E24001</v>
          </cell>
          <cell r="C3279" t="str">
            <v>FT</v>
          </cell>
          <cell r="D3279" t="str">
            <v>CONCRETE BARRIER, TYPE D, AS PER PLAN</v>
          </cell>
          <cell r="G3279">
            <v>0</v>
          </cell>
        </row>
        <row r="3280">
          <cell r="A3280" t="str">
            <v>622E24004</v>
          </cell>
          <cell r="C3280" t="str">
            <v>FT</v>
          </cell>
          <cell r="D3280" t="str">
            <v>CONCRETE BARRIER, TYPE D1</v>
          </cell>
          <cell r="G3280">
            <v>0</v>
          </cell>
        </row>
        <row r="3281">
          <cell r="A3281" t="str">
            <v>622E24005</v>
          </cell>
          <cell r="C3281" t="str">
            <v>FT</v>
          </cell>
          <cell r="D3281" t="str">
            <v>CONCRETE BARRIER, TYPE D1, AS PER PLAN</v>
          </cell>
          <cell r="G3281">
            <v>0</v>
          </cell>
        </row>
        <row r="3282">
          <cell r="A3282" t="str">
            <v>622E24800</v>
          </cell>
          <cell r="C3282" t="str">
            <v>EACH</v>
          </cell>
          <cell r="D3282" t="str">
            <v>CONCRETE BARRIER END SECTION, TYPE A</v>
          </cell>
          <cell r="G3282">
            <v>0</v>
          </cell>
        </row>
        <row r="3283">
          <cell r="A3283" t="str">
            <v>622E24801</v>
          </cell>
          <cell r="C3283" t="str">
            <v>EACH</v>
          </cell>
          <cell r="D3283" t="str">
            <v>CONCRETE BARRIER END SECTION, TYPE A, AS PER PLAN</v>
          </cell>
          <cell r="G3283">
            <v>0</v>
          </cell>
        </row>
        <row r="3284">
          <cell r="A3284" t="str">
            <v>622E24820</v>
          </cell>
          <cell r="C3284" t="str">
            <v>EACH</v>
          </cell>
          <cell r="D3284" t="str">
            <v>CONCRETE BARRIER END SECTION, TYPE A1</v>
          </cell>
          <cell r="G3284">
            <v>0</v>
          </cell>
        </row>
        <row r="3285">
          <cell r="A3285" t="str">
            <v>622E24821</v>
          </cell>
          <cell r="C3285" t="str">
            <v>EACH</v>
          </cell>
          <cell r="D3285" t="str">
            <v>CONCRETE BARRIER END SECTION, TYPE A1, AS PER PLAN</v>
          </cell>
          <cell r="G3285">
            <v>0</v>
          </cell>
        </row>
        <row r="3286">
          <cell r="A3286" t="str">
            <v>622E24840</v>
          </cell>
          <cell r="C3286" t="str">
            <v>EACH</v>
          </cell>
          <cell r="D3286" t="str">
            <v>CONCRETE BARRIER END SECTION, TYPE B</v>
          </cell>
          <cell r="G3286">
            <v>0</v>
          </cell>
        </row>
        <row r="3287">
          <cell r="A3287" t="str">
            <v>622E24841</v>
          </cell>
          <cell r="C3287" t="str">
            <v>EACH</v>
          </cell>
          <cell r="D3287" t="str">
            <v>CONCRETE BARRIER END SECTION, TYPE B, AS PER PLAN</v>
          </cell>
          <cell r="G3287">
            <v>0</v>
          </cell>
        </row>
        <row r="3288">
          <cell r="A3288" t="str">
            <v>622E24850</v>
          </cell>
          <cell r="C3288" t="str">
            <v>EACH</v>
          </cell>
          <cell r="D3288" t="str">
            <v>CONCRETE BARRIER END SECTION, TYPE B1</v>
          </cell>
          <cell r="G3288">
            <v>0</v>
          </cell>
        </row>
        <row r="3289">
          <cell r="A3289" t="str">
            <v>622E24851</v>
          </cell>
          <cell r="C3289" t="str">
            <v>EACH</v>
          </cell>
          <cell r="D3289" t="str">
            <v>CONCRETE BARRIER END SECTION, TYPE B1. AS PER PLAN</v>
          </cell>
          <cell r="G3289">
            <v>0</v>
          </cell>
        </row>
        <row r="3290">
          <cell r="A3290" t="str">
            <v>622E24860</v>
          </cell>
          <cell r="C3290" t="str">
            <v>EACH</v>
          </cell>
          <cell r="D3290" t="str">
            <v>CONCRETE BARRIER END SECTION, TYPE C1</v>
          </cell>
          <cell r="G3290">
            <v>0</v>
          </cell>
        </row>
        <row r="3291">
          <cell r="A3291" t="str">
            <v>622E24861</v>
          </cell>
          <cell r="C3291" t="str">
            <v>EACH</v>
          </cell>
          <cell r="D3291" t="str">
            <v>CONCRETE BARRIER END SECTION, TYPE C1, AS PER PLAN</v>
          </cell>
          <cell r="G3291">
            <v>0</v>
          </cell>
        </row>
        <row r="3292">
          <cell r="A3292" t="str">
            <v>622E25000</v>
          </cell>
          <cell r="C3292" t="str">
            <v>EACH</v>
          </cell>
          <cell r="D3292" t="str">
            <v>CONCRETE BARRIER END SECTION, TYPE D</v>
          </cell>
          <cell r="G3292">
            <v>0</v>
          </cell>
        </row>
        <row r="3293">
          <cell r="A3293" t="str">
            <v>622E25001</v>
          </cell>
          <cell r="C3293" t="str">
            <v>EACH</v>
          </cell>
          <cell r="D3293" t="str">
            <v>CONCRETE BARRIER END SECTION, TYPE D, AS PER PLAN</v>
          </cell>
          <cell r="G3293">
            <v>0</v>
          </cell>
        </row>
        <row r="3294">
          <cell r="A3294" t="str">
            <v>622E25004</v>
          </cell>
          <cell r="C3294" t="str">
            <v>EACH</v>
          </cell>
          <cell r="D3294" t="str">
            <v>CONCRETE BARRIER, END ANCHORAGE, REINFORCED, TYPE B</v>
          </cell>
          <cell r="G3294">
            <v>0</v>
          </cell>
        </row>
        <row r="3295">
          <cell r="A3295" t="str">
            <v>622E25005</v>
          </cell>
          <cell r="C3295" t="str">
            <v>EACH</v>
          </cell>
          <cell r="D3295" t="str">
            <v>CONCRETE BARRIER, END ANCHORAGE, REINFORCED, TYPE B, AS PER PLAN</v>
          </cell>
          <cell r="G3295">
            <v>0</v>
          </cell>
        </row>
        <row r="3296">
          <cell r="A3296" t="str">
            <v>622E25006</v>
          </cell>
          <cell r="C3296" t="str">
            <v>EACH</v>
          </cell>
          <cell r="D3296" t="str">
            <v>CONCRETE BARRIER, END ANCHORAGE, REINFORCED, TYPE B1</v>
          </cell>
          <cell r="G3296">
            <v>0</v>
          </cell>
        </row>
        <row r="3297">
          <cell r="A3297" t="str">
            <v>622E25007</v>
          </cell>
          <cell r="C3297" t="str">
            <v>EACH</v>
          </cell>
          <cell r="D3297" t="str">
            <v>CONCRETE BARRIER, END ANCHORAGE, REINFORCED, TYPE B1, AS PER PLAN</v>
          </cell>
          <cell r="G3297">
            <v>0</v>
          </cell>
        </row>
        <row r="3298">
          <cell r="A3298" t="str">
            <v>622E25008</v>
          </cell>
          <cell r="C3298" t="str">
            <v>EACH</v>
          </cell>
          <cell r="D3298" t="str">
            <v>CONCRETE BARRIER, END ANCHORAGE, REINFORCED, TYPE C</v>
          </cell>
          <cell r="G3298">
            <v>0</v>
          </cell>
        </row>
        <row r="3299">
          <cell r="A3299" t="str">
            <v>622E25009</v>
          </cell>
          <cell r="C3299" t="str">
            <v>EACH</v>
          </cell>
          <cell r="D3299" t="str">
            <v>CONCRETE BARRIER, END ANCHORAGE, REINFORCED, TYPE C, AS PER PLAN</v>
          </cell>
          <cell r="G3299">
            <v>0</v>
          </cell>
        </row>
        <row r="3300">
          <cell r="A3300" t="str">
            <v>622E25010</v>
          </cell>
          <cell r="C3300" t="str">
            <v>EACH</v>
          </cell>
          <cell r="D3300" t="str">
            <v>CONCRETE BARRIER END SECTION, TYPE D, REINFORCED</v>
          </cell>
          <cell r="G3300">
            <v>0</v>
          </cell>
        </row>
        <row r="3301">
          <cell r="A3301" t="str">
            <v>622E25011</v>
          </cell>
          <cell r="C3301" t="str">
            <v>EACH</v>
          </cell>
          <cell r="D3301" t="str">
            <v>CONCRETE BARRIER END SECTION, TYPE D, REINFORCED, AS PER PLAN</v>
          </cell>
          <cell r="G3301">
            <v>0</v>
          </cell>
        </row>
        <row r="3302">
          <cell r="A3302" t="str">
            <v>622E25014</v>
          </cell>
          <cell r="C3302" t="str">
            <v>EACH</v>
          </cell>
          <cell r="D3302" t="str">
            <v>CONCRETE BARRIER, END ANCHORAGE, REINFORCED, TYPE C1</v>
          </cell>
          <cell r="G3302">
            <v>0</v>
          </cell>
        </row>
        <row r="3303">
          <cell r="A3303" t="str">
            <v>622E25015</v>
          </cell>
          <cell r="C3303" t="str">
            <v>EACH</v>
          </cell>
          <cell r="D3303" t="str">
            <v>CONCRETE BARRIER, END ANCHORAGE, REINFORCED, TYPE C1, AS PER PLAN</v>
          </cell>
          <cell r="G3303">
            <v>0</v>
          </cell>
        </row>
        <row r="3304">
          <cell r="A3304" t="str">
            <v>622E25020</v>
          </cell>
          <cell r="C3304" t="str">
            <v>EACH</v>
          </cell>
          <cell r="D3304" t="str">
            <v>CONCRETE BARRIER, END ANCHORAGE, REINFORCED</v>
          </cell>
          <cell r="G3304">
            <v>0</v>
          </cell>
        </row>
        <row r="3305">
          <cell r="A3305" t="str">
            <v>622E25050</v>
          </cell>
          <cell r="C3305" t="str">
            <v>EACH</v>
          </cell>
          <cell r="D3305" t="str">
            <v>CONCRETE BARRIER, END ANCHORAGE, REINFORCED, TYPE D</v>
          </cell>
          <cell r="G3305">
            <v>0</v>
          </cell>
        </row>
        <row r="3306">
          <cell r="A3306" t="str">
            <v>622E25051</v>
          </cell>
          <cell r="C3306" t="str">
            <v>EACH</v>
          </cell>
          <cell r="D3306" t="str">
            <v>CONCRETE BARRIER, END ANCHORAGE, REINFORCED, TYPE D, AS PER PLAN</v>
          </cell>
          <cell r="G3306">
            <v>0</v>
          </cell>
        </row>
        <row r="3307">
          <cell r="A3307" t="str">
            <v>622E41000</v>
          </cell>
          <cell r="C3307" t="str">
            <v>FT</v>
          </cell>
          <cell r="D3307" t="str">
            <v>PORTABLE BARRIER, 32"</v>
          </cell>
          <cell r="G3307">
            <v>0</v>
          </cell>
        </row>
        <row r="3308">
          <cell r="A3308" t="str">
            <v>622E41001</v>
          </cell>
          <cell r="C3308" t="str">
            <v>FT</v>
          </cell>
          <cell r="D3308" t="str">
            <v>PORTABLE BARRIER, 32", AS PER PLAN</v>
          </cell>
          <cell r="G3308">
            <v>0</v>
          </cell>
        </row>
        <row r="3309">
          <cell r="A3309" t="str">
            <v>622E41010</v>
          </cell>
          <cell r="C3309" t="str">
            <v>FT</v>
          </cell>
          <cell r="D3309" t="str">
            <v>PORTABLE BARRIER, 50"</v>
          </cell>
          <cell r="G3309">
            <v>0</v>
          </cell>
        </row>
        <row r="3310">
          <cell r="A3310" t="str">
            <v>622E41011</v>
          </cell>
          <cell r="C3310" t="str">
            <v>FT</v>
          </cell>
          <cell r="D3310" t="str">
            <v>PORTABLE BARRIER, 50", AS PER PLAN</v>
          </cell>
          <cell r="G3310">
            <v>0</v>
          </cell>
        </row>
        <row r="3311">
          <cell r="A3311" t="str">
            <v>622E41020</v>
          </cell>
          <cell r="C3311" t="str">
            <v>FT</v>
          </cell>
          <cell r="D3311" t="str">
            <v>PORTABLE BARRIER, 32", BRIDGE MOUNTED</v>
          </cell>
          <cell r="G3311">
            <v>0</v>
          </cell>
        </row>
        <row r="3312">
          <cell r="A3312" t="str">
            <v>622E41021</v>
          </cell>
          <cell r="C3312" t="str">
            <v>FT</v>
          </cell>
          <cell r="D3312" t="str">
            <v>PORTABLE BARRIER, 32", BRIDGE MOUNTED, AS PER PLAN</v>
          </cell>
          <cell r="G3312">
            <v>0</v>
          </cell>
        </row>
        <row r="3313">
          <cell r="A3313" t="str">
            <v>622E41030</v>
          </cell>
          <cell r="C3313" t="str">
            <v>FT</v>
          </cell>
          <cell r="D3313" t="str">
            <v>PORTABLE BARRIER, 50", BRIDGE MOUNTED</v>
          </cell>
          <cell r="G3313">
            <v>0</v>
          </cell>
        </row>
        <row r="3314">
          <cell r="A3314" t="str">
            <v>622E41031</v>
          </cell>
          <cell r="C3314" t="str">
            <v>FT</v>
          </cell>
          <cell r="D3314" t="str">
            <v>PORTABLE BARRIER, 50", BRIDGE MOUNTED, AS PER PLAN</v>
          </cell>
          <cell r="G3314">
            <v>0</v>
          </cell>
        </row>
        <row r="3315">
          <cell r="A3315" t="str">
            <v>622E41050</v>
          </cell>
          <cell r="C3315" t="str">
            <v>EACH</v>
          </cell>
          <cell r="D3315" t="str">
            <v>PORTABLE BARRIER, "Y" CONNECTOR</v>
          </cell>
          <cell r="G3315">
            <v>0</v>
          </cell>
        </row>
        <row r="3316">
          <cell r="A3316" t="str">
            <v>622E80000</v>
          </cell>
          <cell r="C3316" t="str">
            <v>FT</v>
          </cell>
          <cell r="D3316" t="str">
            <v>GLARE SCREEN</v>
          </cell>
          <cell r="G3316">
            <v>0</v>
          </cell>
        </row>
        <row r="3317">
          <cell r="A3317" t="str">
            <v>622E80001</v>
          </cell>
          <cell r="C3317" t="str">
            <v>FT</v>
          </cell>
          <cell r="D3317" t="str">
            <v>GLARE SCREEN, AS PER PLAN</v>
          </cell>
          <cell r="G3317">
            <v>0</v>
          </cell>
        </row>
        <row r="3318">
          <cell r="A3318" t="str">
            <v>622E90000</v>
          </cell>
          <cell r="C3318" t="str">
            <v>FT</v>
          </cell>
          <cell r="D3318" t="str">
            <v>BARRIER, MISC.:</v>
          </cell>
          <cell r="F3318" t="str">
            <v>ADD SUPPLEMENTAL DESCRIPTION</v>
          </cell>
          <cell r="G3318">
            <v>1</v>
          </cell>
        </row>
        <row r="3319">
          <cell r="A3319" t="str">
            <v>622E90100</v>
          </cell>
          <cell r="C3319" t="str">
            <v>LS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622E90200</v>
          </cell>
          <cell r="C3320" t="str">
            <v>EACH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622E90300</v>
          </cell>
          <cell r="C3321" t="str">
            <v>CY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622E90400</v>
          </cell>
          <cell r="C3322" t="str">
            <v>SF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622E99000</v>
          </cell>
          <cell r="B3323" t="str">
            <v>Y</v>
          </cell>
          <cell r="C3323" t="str">
            <v>LS</v>
          </cell>
          <cell r="D3323" t="str">
            <v>SPECIAL - CONCRETE BARRIER</v>
          </cell>
          <cell r="F3323" t="str">
            <v>DESIGN BUILD PROJECTS ONLY</v>
          </cell>
          <cell r="G3323">
            <v>0</v>
          </cell>
        </row>
        <row r="3324">
          <cell r="A3324" t="str">
            <v>623E10000</v>
          </cell>
          <cell r="C3324" t="str">
            <v>LS</v>
          </cell>
          <cell r="D3324" t="str">
            <v>CONSTRUCTION LAYOUT STAKES AND SURVEYING</v>
          </cell>
          <cell r="G3324">
            <v>0</v>
          </cell>
        </row>
        <row r="3325">
          <cell r="A3325" t="str">
            <v>623E10001</v>
          </cell>
          <cell r="C3325" t="str">
            <v>LS</v>
          </cell>
          <cell r="D3325" t="str">
            <v>CONSTRUCTION LAYOUT STAKES AND SURVEYING, AS PER PLAN</v>
          </cell>
          <cell r="G3325">
            <v>0</v>
          </cell>
        </row>
        <row r="3326">
          <cell r="A3326" t="str">
            <v>623E11000</v>
          </cell>
          <cell r="C3326" t="str">
            <v>LS</v>
          </cell>
          <cell r="D3326" t="str">
            <v>PROVIDING ELECTRONIC INSTRUMENTATION</v>
          </cell>
          <cell r="G3326">
            <v>0</v>
          </cell>
        </row>
        <row r="3327">
          <cell r="A3327" t="str">
            <v>623E11100</v>
          </cell>
          <cell r="C3327" t="str">
            <v>HOUR</v>
          </cell>
          <cell r="D3327" t="str">
            <v>TECHNICAL ASSISTANCE</v>
          </cell>
          <cell r="G3327">
            <v>0</v>
          </cell>
        </row>
        <row r="3328">
          <cell r="A3328" t="str">
            <v>623E12000</v>
          </cell>
          <cell r="C3328" t="str">
            <v>EACH</v>
          </cell>
          <cell r="D3328" t="str">
            <v>PRIMARY PROJECT CONTROL MONUMENT, TYPE A</v>
          </cell>
          <cell r="G3328">
            <v>0</v>
          </cell>
        </row>
        <row r="3329">
          <cell r="A3329" t="str">
            <v>623E12010</v>
          </cell>
          <cell r="C3329" t="str">
            <v>EACH</v>
          </cell>
          <cell r="D3329" t="str">
            <v>PRIMARY PROJECT CONTROL MONUMENT, TYPE B</v>
          </cell>
          <cell r="G3329">
            <v>0</v>
          </cell>
        </row>
        <row r="3330">
          <cell r="A3330" t="str">
            <v>623E38500</v>
          </cell>
          <cell r="C3330" t="str">
            <v>EACH</v>
          </cell>
          <cell r="D3330" t="str">
            <v>MONUMENT ASSEMBLY</v>
          </cell>
          <cell r="G3330">
            <v>0</v>
          </cell>
        </row>
        <row r="3331">
          <cell r="A3331" t="str">
            <v>623E38501</v>
          </cell>
          <cell r="C3331" t="str">
            <v>EACH</v>
          </cell>
          <cell r="D3331" t="str">
            <v>MONUMENT ASSEMBLY, AS PER PLAN</v>
          </cell>
          <cell r="G3331">
            <v>0</v>
          </cell>
        </row>
        <row r="3332">
          <cell r="A3332" t="str">
            <v>623E39500</v>
          </cell>
          <cell r="C3332" t="str">
            <v>EACH</v>
          </cell>
          <cell r="D3332" t="str">
            <v>MONUMENT BOX ADJUSTED TO GRADE</v>
          </cell>
          <cell r="G3332">
            <v>0</v>
          </cell>
        </row>
        <row r="3333">
          <cell r="A3333" t="str">
            <v>623E39501</v>
          </cell>
          <cell r="C3333" t="str">
            <v>EACH</v>
          </cell>
          <cell r="D3333" t="str">
            <v>MONUMENT BOX ADJUSTED TO GRADE, AS PER PLAN</v>
          </cell>
          <cell r="G3333">
            <v>0</v>
          </cell>
        </row>
        <row r="3334">
          <cell r="A3334" t="str">
            <v>623E39600</v>
          </cell>
          <cell r="C3334" t="str">
            <v>EACH</v>
          </cell>
          <cell r="D3334" t="str">
            <v>MONUMENT BOX RECONSTRUCTED TO GRADE</v>
          </cell>
          <cell r="G3334">
            <v>0</v>
          </cell>
        </row>
        <row r="3335">
          <cell r="A3335" t="str">
            <v>623E39601</v>
          </cell>
          <cell r="C3335" t="str">
            <v>EACH</v>
          </cell>
          <cell r="D3335" t="str">
            <v>MONUMENT BOX RECONSTRUCTED TO GRADE, AS PER PLAN</v>
          </cell>
          <cell r="G3335">
            <v>0</v>
          </cell>
        </row>
        <row r="3336">
          <cell r="A3336" t="str">
            <v>623E40000</v>
          </cell>
          <cell r="C3336" t="str">
            <v>EACH</v>
          </cell>
          <cell r="D3336" t="str">
            <v>MONUMENT ASSEMBLY REMOVED AND RESET</v>
          </cell>
          <cell r="G3336">
            <v>0</v>
          </cell>
        </row>
        <row r="3337">
          <cell r="A3337" t="str">
            <v>623E40001</v>
          </cell>
          <cell r="C3337" t="str">
            <v>EACH</v>
          </cell>
          <cell r="D3337" t="str">
            <v>MONUMENT ASSEMBLY REMOVED AND RESET, AS PER PLAN</v>
          </cell>
          <cell r="G3337">
            <v>0</v>
          </cell>
        </row>
        <row r="3338">
          <cell r="A3338" t="str">
            <v>623E40500</v>
          </cell>
          <cell r="C3338" t="str">
            <v>EACH</v>
          </cell>
          <cell r="D3338" t="str">
            <v>REFERENCE MONUMENT</v>
          </cell>
          <cell r="G3338">
            <v>0</v>
          </cell>
        </row>
        <row r="3339">
          <cell r="A3339" t="str">
            <v>623E40501</v>
          </cell>
          <cell r="C3339" t="str">
            <v>EACH</v>
          </cell>
          <cell r="D3339" t="str">
            <v>REFERENCE MONUMENT, AS PER PLAN</v>
          </cell>
          <cell r="G3339">
            <v>0</v>
          </cell>
        </row>
        <row r="3340">
          <cell r="A3340" t="str">
            <v>623E40520</v>
          </cell>
          <cell r="C3340" t="str">
            <v>EACH</v>
          </cell>
          <cell r="D3340" t="str">
            <v>RIGHT-OF-WAY MONUMENT</v>
          </cell>
          <cell r="G3340">
            <v>0</v>
          </cell>
        </row>
        <row r="3341">
          <cell r="A3341" t="str">
            <v>623E40521</v>
          </cell>
          <cell r="C3341" t="str">
            <v>EACH</v>
          </cell>
          <cell r="D3341" t="str">
            <v>RIGHT-OF-WAY MONUMENT, AS PER PLAN</v>
          </cell>
          <cell r="G3341">
            <v>0</v>
          </cell>
        </row>
        <row r="3342">
          <cell r="A3342" t="str">
            <v>623E40550</v>
          </cell>
          <cell r="C3342" t="str">
            <v>EACH</v>
          </cell>
          <cell r="D3342" t="str">
            <v>PROJECT CONTROL REFERENCE MONUMENT</v>
          </cell>
          <cell r="G3342">
            <v>0</v>
          </cell>
        </row>
        <row r="3343">
          <cell r="A3343" t="str">
            <v>623E40900</v>
          </cell>
          <cell r="C3343" t="str">
            <v>EACH</v>
          </cell>
          <cell r="D3343" t="str">
            <v>MONUMENT,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623E99000</v>
          </cell>
          <cell r="B3344" t="str">
            <v>Y</v>
          </cell>
          <cell r="C3344" t="str">
            <v>LS</v>
          </cell>
          <cell r="D3344" t="str">
            <v>SPECIAL - CONSTRUCTION LAYOUT STAKES AND SURVEYING</v>
          </cell>
          <cell r="F3344" t="str">
            <v>DESIGN BUILD PROJECTS ONLY</v>
          </cell>
          <cell r="G3344">
            <v>0</v>
          </cell>
        </row>
        <row r="3345">
          <cell r="A3345" t="str">
            <v>623E99100</v>
          </cell>
          <cell r="B3345" t="str">
            <v>Y</v>
          </cell>
          <cell r="C3345" t="str">
            <v>LS</v>
          </cell>
          <cell r="D3345" t="str">
            <v>SPECIAL - CENTERLINE REFERENCE MONUMENTS</v>
          </cell>
          <cell r="G3345">
            <v>0</v>
          </cell>
        </row>
        <row r="3346">
          <cell r="A3346" t="str">
            <v>624E10000</v>
          </cell>
          <cell r="C3346" t="str">
            <v>LS</v>
          </cell>
          <cell r="D3346" t="str">
            <v>MOBILIZATION</v>
          </cell>
          <cell r="G3346">
            <v>0</v>
          </cell>
        </row>
        <row r="3347">
          <cell r="A3347" t="str">
            <v>624E10001</v>
          </cell>
          <cell r="C3347" t="str">
            <v>LS</v>
          </cell>
          <cell r="D3347" t="str">
            <v>MOBILIZATION, AS PER PLAN</v>
          </cell>
          <cell r="G3347">
            <v>0</v>
          </cell>
        </row>
        <row r="3348">
          <cell r="A3348" t="str">
            <v>624E15000</v>
          </cell>
          <cell r="C3348" t="str">
            <v>EACH</v>
          </cell>
          <cell r="D3348" t="str">
            <v>MOBILIZATION</v>
          </cell>
          <cell r="G3348">
            <v>0</v>
          </cell>
        </row>
        <row r="3349">
          <cell r="A3349" t="str">
            <v>624E15001</v>
          </cell>
          <cell r="C3349" t="str">
            <v>EACH</v>
          </cell>
          <cell r="D3349" t="str">
            <v>MOBILIZATION, AS PER PLAN</v>
          </cell>
          <cell r="G3349">
            <v>0</v>
          </cell>
        </row>
        <row r="3350">
          <cell r="A3350" t="str">
            <v>624E99000</v>
          </cell>
          <cell r="B3350" t="str">
            <v>Y</v>
          </cell>
          <cell r="C3350" t="str">
            <v>LS</v>
          </cell>
          <cell r="D3350" t="str">
            <v>SPECIAL - MOBILIZATION</v>
          </cell>
          <cell r="F3350" t="str">
            <v>DESIGN BUILD PROJECTS ONLY</v>
          </cell>
          <cell r="G3350">
            <v>0</v>
          </cell>
        </row>
        <row r="3351">
          <cell r="A3351" t="str">
            <v>625E00450</v>
          </cell>
          <cell r="C3351" t="str">
            <v>EACH</v>
          </cell>
          <cell r="D3351" t="str">
            <v>CONNECTION, FUSED PULL APART</v>
          </cell>
          <cell r="G3351">
            <v>0</v>
          </cell>
        </row>
        <row r="3352">
          <cell r="A3352" t="str">
            <v>625E00451</v>
          </cell>
          <cell r="C3352" t="str">
            <v>EACH</v>
          </cell>
          <cell r="D3352" t="str">
            <v>CONNECTION, FUSED PULL APART, AS PER PLAN</v>
          </cell>
          <cell r="G3352">
            <v>0</v>
          </cell>
        </row>
        <row r="3353">
          <cell r="A3353" t="str">
            <v>625E00460</v>
          </cell>
          <cell r="C3353" t="str">
            <v>EACH</v>
          </cell>
          <cell r="D3353" t="str">
            <v>CONNECTION, UNFUSED PULL APART</v>
          </cell>
          <cell r="G3353">
            <v>0</v>
          </cell>
        </row>
        <row r="3354">
          <cell r="A3354" t="str">
            <v>625E00461</v>
          </cell>
          <cell r="C3354" t="str">
            <v>EACH</v>
          </cell>
          <cell r="D3354" t="str">
            <v>CONNECTION, UNFUSED PULL APART, AS PER PLAN</v>
          </cell>
          <cell r="G3354">
            <v>0</v>
          </cell>
        </row>
        <row r="3355">
          <cell r="A3355" t="str">
            <v>625E00470</v>
          </cell>
          <cell r="C3355" t="str">
            <v>EACH</v>
          </cell>
          <cell r="D3355" t="str">
            <v>CONNECTION, UNFUSED BOLTED</v>
          </cell>
          <cell r="G3355">
            <v>0</v>
          </cell>
        </row>
        <row r="3356">
          <cell r="A3356" t="str">
            <v>625E00480</v>
          </cell>
          <cell r="C3356" t="str">
            <v>EACH</v>
          </cell>
          <cell r="D3356" t="str">
            <v>CONNECTION, UNFUSED PERMANENT</v>
          </cell>
          <cell r="G3356">
            <v>0</v>
          </cell>
        </row>
        <row r="3357">
          <cell r="A3357" t="str">
            <v>625E00481</v>
          </cell>
          <cell r="C3357" t="str">
            <v>EACH</v>
          </cell>
          <cell r="D3357" t="str">
            <v>CONNECTION, UNFUSED PERMANENT, AS PER PLAN</v>
          </cell>
          <cell r="G3357">
            <v>0</v>
          </cell>
        </row>
        <row r="3358">
          <cell r="A3358" t="str">
            <v>625E02500</v>
          </cell>
          <cell r="C3358" t="str">
            <v>EACH</v>
          </cell>
          <cell r="D3358" t="str">
            <v>TRANSFORMER BASE, TYPE AT-A</v>
          </cell>
          <cell r="G3358">
            <v>0</v>
          </cell>
        </row>
        <row r="3359">
          <cell r="A3359" t="str">
            <v>625E02501</v>
          </cell>
          <cell r="C3359" t="str">
            <v>EACH</v>
          </cell>
          <cell r="D3359" t="str">
            <v>TRANSFORMER BASE, TYPE AT-A, AS PER PLAN</v>
          </cell>
          <cell r="G3359">
            <v>0</v>
          </cell>
        </row>
        <row r="3360">
          <cell r="A3360" t="str">
            <v>625E02600</v>
          </cell>
          <cell r="C3360" t="str">
            <v>EACH</v>
          </cell>
          <cell r="D3360" t="str">
            <v>TRANSFORMER BASE, TYPE AT-C</v>
          </cell>
          <cell r="G3360">
            <v>0</v>
          </cell>
        </row>
        <row r="3361">
          <cell r="A3361" t="str">
            <v>625E02601</v>
          </cell>
          <cell r="C3361" t="str">
            <v>EACH</v>
          </cell>
          <cell r="D3361" t="str">
            <v>TRANSFORMER BASE, TYPE AT-C, AS PER PLAN</v>
          </cell>
          <cell r="G3361">
            <v>0</v>
          </cell>
        </row>
        <row r="3362">
          <cell r="A3362" t="str">
            <v>625E02700</v>
          </cell>
          <cell r="C3362" t="str">
            <v>EACH</v>
          </cell>
          <cell r="D3362" t="str">
            <v>TRANSFORMER BASE, TYPE AT-X</v>
          </cell>
          <cell r="G3362">
            <v>0</v>
          </cell>
        </row>
        <row r="3363">
          <cell r="A3363" t="str">
            <v>625E02701</v>
          </cell>
          <cell r="C3363" t="str">
            <v>EACH</v>
          </cell>
          <cell r="D3363" t="str">
            <v>TRANSFORMER BASE, TYPE AT-X, AS PER PLAN</v>
          </cell>
          <cell r="G3363">
            <v>0</v>
          </cell>
        </row>
        <row r="3364">
          <cell r="A3364" t="str">
            <v>625E02800</v>
          </cell>
          <cell r="C3364" t="str">
            <v>EACH</v>
          </cell>
          <cell r="D3364" t="str">
            <v>TRANSFORMER BASE, STEEL</v>
          </cell>
          <cell r="G3364">
            <v>0</v>
          </cell>
        </row>
        <row r="3365">
          <cell r="A3365" t="str">
            <v>625E02801</v>
          </cell>
          <cell r="C3365" t="str">
            <v>EACH</v>
          </cell>
          <cell r="D3365" t="str">
            <v>TRANSFORMER BASE, STEEL, AS PER PLAN</v>
          </cell>
          <cell r="G3365">
            <v>0</v>
          </cell>
        </row>
        <row r="3366">
          <cell r="A3366" t="str">
            <v>625E02803</v>
          </cell>
          <cell r="C3366" t="str">
            <v>EACH</v>
          </cell>
          <cell r="D3366" t="str">
            <v>TRANSFORMER BASE, MISC.:</v>
          </cell>
          <cell r="F3366" t="str">
            <v>ADD SUPPLEMENTAL DESCRIPTION</v>
          </cell>
          <cell r="G3366">
            <v>1</v>
          </cell>
        </row>
        <row r="3367">
          <cell r="A3367" t="str">
            <v>625E10480</v>
          </cell>
          <cell r="C3367" t="str">
            <v>EACH</v>
          </cell>
          <cell r="D3367" t="str">
            <v>LIGHT POLE, DECORATIVE</v>
          </cell>
          <cell r="G3367">
            <v>0</v>
          </cell>
        </row>
        <row r="3368">
          <cell r="A3368" t="str">
            <v>625E10481</v>
          </cell>
          <cell r="C3368" t="str">
            <v>EACH</v>
          </cell>
          <cell r="D3368" t="str">
            <v>LIGHT POLE, DECORATIVE, AS PER PLAN</v>
          </cell>
          <cell r="G3368">
            <v>0</v>
          </cell>
        </row>
        <row r="3369">
          <cell r="A3369" t="str">
            <v>625E10490</v>
          </cell>
          <cell r="C3369" t="str">
            <v>EACH</v>
          </cell>
          <cell r="D3369" t="str">
            <v>LIGHT POLE, CONVENTIONAL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625E10491</v>
          </cell>
          <cell r="C3370" t="str">
            <v>EACH</v>
          </cell>
          <cell r="D3370" t="str">
            <v>LIGHT POLE, CONVENTIONAL, AS PER PLAN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625E10494</v>
          </cell>
          <cell r="C3371" t="str">
            <v>EACH</v>
          </cell>
          <cell r="D3371" t="str">
            <v>LIGHT POLE, LOW MAST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625E10495</v>
          </cell>
          <cell r="C3372" t="str">
            <v>EACH</v>
          </cell>
          <cell r="D3372" t="str">
            <v>LIGHT POLE, LOW MAST, AS PER PLAN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625E10500</v>
          </cell>
          <cell r="C3373" t="str">
            <v>EACH</v>
          </cell>
          <cell r="D3373" t="str">
            <v>LIGHT POLE, MISC.:</v>
          </cell>
          <cell r="F3373" t="str">
            <v>ADD SUPPLEMENTAL DESCRIPTION</v>
          </cell>
          <cell r="G3373">
            <v>1</v>
          </cell>
        </row>
        <row r="3374">
          <cell r="A3374" t="str">
            <v>625E10502</v>
          </cell>
          <cell r="C3374" t="str">
            <v>EACH</v>
          </cell>
          <cell r="D3374" t="str">
            <v>LIGHT POLE (INSTALLATION ONLY)</v>
          </cell>
          <cell r="G3374">
            <v>0</v>
          </cell>
        </row>
        <row r="3375">
          <cell r="A3375" t="str">
            <v>625E10503</v>
          </cell>
          <cell r="C3375" t="str">
            <v>EACH</v>
          </cell>
          <cell r="D3375" t="str">
            <v>LIGHT POLE (INSTALLATION ONLY), AS PER PLAN</v>
          </cell>
          <cell r="G3375">
            <v>0</v>
          </cell>
        </row>
        <row r="3376">
          <cell r="A3376" t="str">
            <v>625E10504</v>
          </cell>
          <cell r="C3376" t="str">
            <v>EACH</v>
          </cell>
          <cell r="D3376" t="str">
            <v>ERECTING REUSABLE DOWNED LIGHT POLE</v>
          </cell>
          <cell r="G3376">
            <v>0</v>
          </cell>
        </row>
        <row r="3377">
          <cell r="A3377" t="str">
            <v>625E10505</v>
          </cell>
          <cell r="C3377" t="str">
            <v>EACH</v>
          </cell>
          <cell r="D3377" t="str">
            <v>ERECTING REUSABLE DOWNED LIGHT POLE, AS PER PLAN</v>
          </cell>
          <cell r="G3377">
            <v>0</v>
          </cell>
        </row>
        <row r="3378">
          <cell r="A3378" t="str">
            <v>625E10600</v>
          </cell>
          <cell r="C3378" t="str">
            <v>EACH</v>
          </cell>
          <cell r="D3378" t="str">
            <v>LIGHT POLE ANCHOR L-BOLTS</v>
          </cell>
          <cell r="G3378">
            <v>0</v>
          </cell>
        </row>
        <row r="3379">
          <cell r="A3379" t="str">
            <v>625E10601</v>
          </cell>
          <cell r="C3379" t="str">
            <v>EACH</v>
          </cell>
          <cell r="D3379" t="str">
            <v>LIGHT POLE ANCHOR L-BOLTS, AS PER PLAN</v>
          </cell>
          <cell r="G3379">
            <v>0</v>
          </cell>
        </row>
        <row r="3380">
          <cell r="A3380" t="str">
            <v>625E10610</v>
          </cell>
          <cell r="C3380" t="str">
            <v>EACH</v>
          </cell>
          <cell r="D3380" t="str">
            <v>LIGHT POLE ANCHOR U-BOLTS</v>
          </cell>
          <cell r="G3380">
            <v>0</v>
          </cell>
        </row>
        <row r="3381">
          <cell r="A3381" t="str">
            <v>625E10611</v>
          </cell>
          <cell r="C3381" t="str">
            <v>EACH</v>
          </cell>
          <cell r="D3381" t="str">
            <v>LIGHT POLE ANCHOR U-BOLTS, AS PER PLAN</v>
          </cell>
          <cell r="G3381">
            <v>0</v>
          </cell>
        </row>
        <row r="3382">
          <cell r="A3382" t="str">
            <v>625E10614</v>
          </cell>
          <cell r="C3382" t="str">
            <v>EACH</v>
          </cell>
          <cell r="D3382" t="str">
            <v>LIGHT POLE ANCHOR BOLTS ON STRUCTURE</v>
          </cell>
          <cell r="G3382">
            <v>0</v>
          </cell>
        </row>
        <row r="3383">
          <cell r="A3383" t="str">
            <v>625E10615</v>
          </cell>
          <cell r="C3383" t="str">
            <v>EACH</v>
          </cell>
          <cell r="D3383" t="str">
            <v>LIGHT POLE ANCHOR BOLTS ON STRUCTURE, AS PER PLAN</v>
          </cell>
          <cell r="G3383">
            <v>0</v>
          </cell>
        </row>
        <row r="3384">
          <cell r="A3384" t="str">
            <v>625E10620</v>
          </cell>
          <cell r="C3384" t="str">
            <v>EACH</v>
          </cell>
          <cell r="D3384" t="str">
            <v>LIGHT POLE ANCHOR BOLTS, MISC.:</v>
          </cell>
          <cell r="F3384" t="str">
            <v>ADD SUPPLEMENTAL DESCRIPTION</v>
          </cell>
          <cell r="G3384">
            <v>1</v>
          </cell>
        </row>
        <row r="3385">
          <cell r="A3385" t="str">
            <v>625E10980</v>
          </cell>
          <cell r="C3385" t="str">
            <v>EACH</v>
          </cell>
          <cell r="D3385" t="str">
            <v>LIGHT TOWER, BB60</v>
          </cell>
          <cell r="G3385">
            <v>0</v>
          </cell>
        </row>
        <row r="3386">
          <cell r="A3386" t="str">
            <v>625E10981</v>
          </cell>
          <cell r="C3386" t="str">
            <v>EACH</v>
          </cell>
          <cell r="D3386" t="str">
            <v>LIGHT TOWER, BB60, AS PER PLAN</v>
          </cell>
          <cell r="G3386">
            <v>0</v>
          </cell>
        </row>
        <row r="3387">
          <cell r="A3387" t="str">
            <v>625E10990</v>
          </cell>
          <cell r="C3387" t="str">
            <v>EACH</v>
          </cell>
          <cell r="D3387" t="str">
            <v>LIGHT TOWER, BB70</v>
          </cell>
          <cell r="G3387">
            <v>0</v>
          </cell>
        </row>
        <row r="3388">
          <cell r="A3388" t="str">
            <v>625E10991</v>
          </cell>
          <cell r="C3388" t="str">
            <v>EACH</v>
          </cell>
          <cell r="D3388" t="str">
            <v>LIGHT TOWER, BB70, AS PER PLAN</v>
          </cell>
          <cell r="G3388">
            <v>0</v>
          </cell>
        </row>
        <row r="3389">
          <cell r="A3389" t="str">
            <v>625E11000</v>
          </cell>
          <cell r="C3389" t="str">
            <v>EACH</v>
          </cell>
          <cell r="D3389" t="str">
            <v>LIGHT TOWER, BB80</v>
          </cell>
          <cell r="G3389">
            <v>0</v>
          </cell>
        </row>
        <row r="3390">
          <cell r="A3390" t="str">
            <v>625E11001</v>
          </cell>
          <cell r="C3390" t="str">
            <v>EACH</v>
          </cell>
          <cell r="D3390" t="str">
            <v>LIGHT TOWER, BB80, AS PER PLAN</v>
          </cell>
          <cell r="G3390">
            <v>0</v>
          </cell>
        </row>
        <row r="3391">
          <cell r="A3391" t="str">
            <v>625E11100</v>
          </cell>
          <cell r="C3391" t="str">
            <v>EACH</v>
          </cell>
          <cell r="D3391" t="str">
            <v>LIGHT TOWER, BB90</v>
          </cell>
          <cell r="G3391">
            <v>0</v>
          </cell>
        </row>
        <row r="3392">
          <cell r="A3392" t="str">
            <v>625E11101</v>
          </cell>
          <cell r="C3392" t="str">
            <v>EACH</v>
          </cell>
          <cell r="D3392" t="str">
            <v>LIGHT TOWER, BB90, AS PER PLAN</v>
          </cell>
          <cell r="G3392">
            <v>0</v>
          </cell>
        </row>
        <row r="3393">
          <cell r="A3393" t="str">
            <v>625E11200</v>
          </cell>
          <cell r="C3393" t="str">
            <v>EACH</v>
          </cell>
          <cell r="D3393" t="str">
            <v>LIGHT TOWER, BB100</v>
          </cell>
          <cell r="G3393">
            <v>0</v>
          </cell>
        </row>
        <row r="3394">
          <cell r="A3394" t="str">
            <v>625E11300</v>
          </cell>
          <cell r="C3394" t="str">
            <v>EACH</v>
          </cell>
          <cell r="D3394" t="str">
            <v>LIGHT TOWER, BB110</v>
          </cell>
          <cell r="G3394">
            <v>0</v>
          </cell>
        </row>
        <row r="3395">
          <cell r="A3395" t="str">
            <v>625E11400</v>
          </cell>
          <cell r="C3395" t="str">
            <v>EACH</v>
          </cell>
          <cell r="D3395" t="str">
            <v>LIGHT TOWER, BB120</v>
          </cell>
          <cell r="G3395">
            <v>0</v>
          </cell>
        </row>
        <row r="3396">
          <cell r="A3396" t="str">
            <v>625E11500</v>
          </cell>
          <cell r="C3396" t="str">
            <v>EACH</v>
          </cell>
          <cell r="D3396" t="str">
            <v>LIGHT TOWER, BB130</v>
          </cell>
          <cell r="G3396">
            <v>0</v>
          </cell>
        </row>
        <row r="3397">
          <cell r="A3397" t="str">
            <v>625E12000</v>
          </cell>
          <cell r="C3397" t="str">
            <v>EACH</v>
          </cell>
          <cell r="D3397" t="str">
            <v>LIGHT TOWER, BBB80</v>
          </cell>
          <cell r="G3397">
            <v>0</v>
          </cell>
        </row>
        <row r="3398">
          <cell r="A3398" t="str">
            <v>625E12011</v>
          </cell>
          <cell r="C3398" t="str">
            <v>EACH</v>
          </cell>
          <cell r="D3398" t="str">
            <v>LIGHT TOWER, BBB90, AS PER PLAN</v>
          </cell>
          <cell r="G3398">
            <v>0</v>
          </cell>
        </row>
        <row r="3399">
          <cell r="A3399" t="str">
            <v>625E12200</v>
          </cell>
          <cell r="C3399" t="str">
            <v>EACH</v>
          </cell>
          <cell r="D3399" t="str">
            <v>LIGHT TOWER, BBB100</v>
          </cell>
          <cell r="G3399">
            <v>0</v>
          </cell>
        </row>
        <row r="3400">
          <cell r="A3400" t="str">
            <v>625E12201</v>
          </cell>
          <cell r="C3400" t="str">
            <v>EACH</v>
          </cell>
          <cell r="D3400" t="str">
            <v>LIGHT TOWER, BBB100, AS PER PLAN</v>
          </cell>
          <cell r="G3400">
            <v>0</v>
          </cell>
        </row>
        <row r="3401">
          <cell r="A3401" t="str">
            <v>625E12300</v>
          </cell>
          <cell r="C3401" t="str">
            <v>EACH</v>
          </cell>
          <cell r="D3401" t="str">
            <v>LIGHT TOWER, BBB110</v>
          </cell>
          <cell r="G3401">
            <v>0</v>
          </cell>
        </row>
        <row r="3402">
          <cell r="A3402" t="str">
            <v>625E12301</v>
          </cell>
          <cell r="C3402" t="str">
            <v>EACH</v>
          </cell>
          <cell r="D3402" t="str">
            <v>LIGHT TOWER, BBB110, AS PER PLAN</v>
          </cell>
          <cell r="G3402">
            <v>0</v>
          </cell>
        </row>
        <row r="3403">
          <cell r="A3403" t="str">
            <v>625E12400</v>
          </cell>
          <cell r="C3403" t="str">
            <v>EACH</v>
          </cell>
          <cell r="D3403" t="str">
            <v>LIGHT TOWER, BBB120</v>
          </cell>
          <cell r="G3403">
            <v>0</v>
          </cell>
        </row>
        <row r="3404">
          <cell r="A3404" t="str">
            <v>625E12401</v>
          </cell>
          <cell r="C3404" t="str">
            <v>EACH</v>
          </cell>
          <cell r="D3404" t="str">
            <v>LIGHT TOWER, BBB120, AS PER PLAN</v>
          </cell>
          <cell r="G3404">
            <v>0</v>
          </cell>
        </row>
        <row r="3405">
          <cell r="A3405" t="str">
            <v>625E12410</v>
          </cell>
          <cell r="C3405" t="str">
            <v>EACH</v>
          </cell>
          <cell r="D3405" t="str">
            <v>LIGHT TOWER, BBB130</v>
          </cell>
          <cell r="G3405">
            <v>0</v>
          </cell>
        </row>
        <row r="3406">
          <cell r="A3406" t="str">
            <v>625E12411</v>
          </cell>
          <cell r="C3406" t="str">
            <v>EACH</v>
          </cell>
          <cell r="D3406" t="str">
            <v>LIGHT TOWER, BBB130, AS PER PLAN</v>
          </cell>
          <cell r="G3406">
            <v>0</v>
          </cell>
        </row>
        <row r="3407">
          <cell r="A3407" t="str">
            <v>625E12430</v>
          </cell>
          <cell r="C3407" t="str">
            <v>EACH</v>
          </cell>
          <cell r="D3407" t="str">
            <v>LIGHT TOWER, BBB150</v>
          </cell>
          <cell r="G3407">
            <v>0</v>
          </cell>
        </row>
        <row r="3408">
          <cell r="A3408" t="str">
            <v>625E12900</v>
          </cell>
          <cell r="C3408" t="str">
            <v>EACH</v>
          </cell>
          <cell r="D3408" t="str">
            <v>LIGHT TOWER, BBBB60</v>
          </cell>
          <cell r="G3408">
            <v>0</v>
          </cell>
        </row>
        <row r="3409">
          <cell r="A3409" t="str">
            <v>625E12901</v>
          </cell>
          <cell r="C3409" t="str">
            <v>EACH</v>
          </cell>
          <cell r="D3409" t="str">
            <v>LIGHT TOWER, BBBB60, AS PER PLAN</v>
          </cell>
          <cell r="G3409">
            <v>0</v>
          </cell>
        </row>
        <row r="3410">
          <cell r="A3410" t="str">
            <v>625E12950</v>
          </cell>
          <cell r="C3410" t="str">
            <v>EACH</v>
          </cell>
          <cell r="D3410" t="str">
            <v>LIGHT TOWER, BBBB70</v>
          </cell>
          <cell r="G3410">
            <v>0</v>
          </cell>
        </row>
        <row r="3411">
          <cell r="A3411" t="str">
            <v>625E12951</v>
          </cell>
          <cell r="C3411" t="str">
            <v>EACH</v>
          </cell>
          <cell r="D3411" t="str">
            <v>LIGHT TOWER, BBBB70, AS PER PLAN</v>
          </cell>
          <cell r="G3411">
            <v>0</v>
          </cell>
        </row>
        <row r="3412">
          <cell r="A3412" t="str">
            <v>625E13000</v>
          </cell>
          <cell r="C3412" t="str">
            <v>EACH</v>
          </cell>
          <cell r="D3412" t="str">
            <v>LIGHT TOWER, BBBB80</v>
          </cell>
          <cell r="G3412">
            <v>0</v>
          </cell>
        </row>
        <row r="3413">
          <cell r="A3413" t="str">
            <v>625E13001</v>
          </cell>
          <cell r="C3413" t="str">
            <v>EACH</v>
          </cell>
          <cell r="D3413" t="str">
            <v>LIGHT TOWER, BBBB80, AS PER PLAN</v>
          </cell>
          <cell r="G3413">
            <v>0</v>
          </cell>
        </row>
        <row r="3414">
          <cell r="A3414" t="str">
            <v>625E13100</v>
          </cell>
          <cell r="C3414" t="str">
            <v>EACH</v>
          </cell>
          <cell r="D3414" t="str">
            <v>LIGHT TOWER, BBBB90</v>
          </cell>
          <cell r="G3414">
            <v>0</v>
          </cell>
        </row>
        <row r="3415">
          <cell r="A3415" t="str">
            <v>625E13101</v>
          </cell>
          <cell r="C3415" t="str">
            <v>EACH</v>
          </cell>
          <cell r="D3415" t="str">
            <v>LIGHT TOWER, BBBB90, AS PER PLAN</v>
          </cell>
          <cell r="G3415">
            <v>0</v>
          </cell>
        </row>
        <row r="3416">
          <cell r="A3416" t="str">
            <v>625E13200</v>
          </cell>
          <cell r="C3416" t="str">
            <v>EACH</v>
          </cell>
          <cell r="D3416" t="str">
            <v>LIGHT TOWER, BBBB100</v>
          </cell>
          <cell r="G3416">
            <v>0</v>
          </cell>
        </row>
        <row r="3417">
          <cell r="A3417" t="str">
            <v>625E13201</v>
          </cell>
          <cell r="C3417" t="str">
            <v>EACH</v>
          </cell>
          <cell r="D3417" t="str">
            <v>LIGHT TOWER, BBBB100, AS PER PLAN</v>
          </cell>
          <cell r="G3417">
            <v>0</v>
          </cell>
        </row>
        <row r="3418">
          <cell r="A3418" t="str">
            <v>625E13204</v>
          </cell>
          <cell r="C3418" t="str">
            <v>EACH</v>
          </cell>
          <cell r="D3418" t="str">
            <v>LIGHT TOWER, BBBB110</v>
          </cell>
          <cell r="G3418">
            <v>0</v>
          </cell>
        </row>
        <row r="3419">
          <cell r="A3419" t="str">
            <v>625E13205</v>
          </cell>
          <cell r="C3419" t="str">
            <v>EACH</v>
          </cell>
          <cell r="D3419" t="str">
            <v>LIGHT TOWER, BBBB110, AS PER PLAN</v>
          </cell>
          <cell r="G3419">
            <v>0</v>
          </cell>
        </row>
        <row r="3420">
          <cell r="A3420" t="str">
            <v>625E13208</v>
          </cell>
          <cell r="C3420" t="str">
            <v>EACH</v>
          </cell>
          <cell r="D3420" t="str">
            <v>LIGHT TOWER, BBBB120</v>
          </cell>
          <cell r="G3420">
            <v>0</v>
          </cell>
        </row>
        <row r="3421">
          <cell r="A3421" t="str">
            <v>625E13209</v>
          </cell>
          <cell r="C3421" t="str">
            <v>EACH</v>
          </cell>
          <cell r="D3421" t="str">
            <v>LIGHT TOWER, BBBB120, AS PER PLAN</v>
          </cell>
          <cell r="G3421">
            <v>0</v>
          </cell>
        </row>
        <row r="3422">
          <cell r="A3422" t="str">
            <v>625E13210</v>
          </cell>
          <cell r="C3422" t="str">
            <v>EACH</v>
          </cell>
          <cell r="D3422" t="str">
            <v>LIGHT TOWER, BBBB130</v>
          </cell>
          <cell r="G3422">
            <v>0</v>
          </cell>
        </row>
        <row r="3423">
          <cell r="A3423" t="str">
            <v>625E13211</v>
          </cell>
          <cell r="C3423" t="str">
            <v>EACH</v>
          </cell>
          <cell r="D3423" t="str">
            <v>LIGHT TOWER, BBBB130, AS PER PLAN</v>
          </cell>
          <cell r="G3423">
            <v>0</v>
          </cell>
        </row>
        <row r="3424">
          <cell r="A3424" t="str">
            <v>625E13220</v>
          </cell>
          <cell r="C3424" t="str">
            <v>EACH</v>
          </cell>
          <cell r="D3424" t="str">
            <v>LIGHT TOWER, BBBB140</v>
          </cell>
          <cell r="G3424">
            <v>0</v>
          </cell>
        </row>
        <row r="3425">
          <cell r="A3425" t="str">
            <v>625E13230</v>
          </cell>
          <cell r="C3425" t="str">
            <v>EACH</v>
          </cell>
          <cell r="D3425" t="str">
            <v>LIGHT TOWER, BBBB150</v>
          </cell>
          <cell r="G3425">
            <v>0</v>
          </cell>
        </row>
        <row r="3426">
          <cell r="A3426" t="str">
            <v>625E13240</v>
          </cell>
          <cell r="C3426" t="str">
            <v>EACH</v>
          </cell>
          <cell r="D3426" t="str">
            <v>LIGHT TOWER, BBBBB100</v>
          </cell>
          <cell r="G3426">
            <v>0</v>
          </cell>
        </row>
        <row r="3427">
          <cell r="A3427" t="str">
            <v>625E13280</v>
          </cell>
          <cell r="C3427" t="str">
            <v>EACH</v>
          </cell>
          <cell r="D3427" t="str">
            <v>LIGHT TOWER, BBBBBB70</v>
          </cell>
          <cell r="G3427">
            <v>0</v>
          </cell>
        </row>
        <row r="3428">
          <cell r="A3428" t="str">
            <v>625E13281</v>
          </cell>
          <cell r="C3428" t="str">
            <v>EACH</v>
          </cell>
          <cell r="D3428" t="str">
            <v>LIGHT TOWER, BBBBBB70, AS PER PLAN</v>
          </cell>
          <cell r="G3428">
            <v>0</v>
          </cell>
        </row>
        <row r="3429">
          <cell r="A3429" t="str">
            <v>625E13300</v>
          </cell>
          <cell r="C3429" t="str">
            <v>EACH</v>
          </cell>
          <cell r="D3429" t="str">
            <v>LIGHT TOWER, BBBBBB80</v>
          </cell>
          <cell r="G3429">
            <v>0</v>
          </cell>
        </row>
        <row r="3430">
          <cell r="A3430" t="str">
            <v>625E13301</v>
          </cell>
          <cell r="C3430" t="str">
            <v>EACH</v>
          </cell>
          <cell r="D3430" t="str">
            <v>LIGHT TOWER, BBBBBB80, AS PER PLAN</v>
          </cell>
          <cell r="G3430">
            <v>0</v>
          </cell>
        </row>
        <row r="3431">
          <cell r="A3431" t="str">
            <v>625E13304</v>
          </cell>
          <cell r="C3431" t="str">
            <v>EACH</v>
          </cell>
          <cell r="D3431" t="str">
            <v>LIGHT TOWER, BBBBBB90</v>
          </cell>
          <cell r="G3431">
            <v>0</v>
          </cell>
        </row>
        <row r="3432">
          <cell r="A3432" t="str">
            <v>625E13305</v>
          </cell>
          <cell r="C3432" t="str">
            <v>EACH</v>
          </cell>
          <cell r="D3432" t="str">
            <v>LIGHT TOWER, BBBBBB90, AS PER PLAN</v>
          </cell>
          <cell r="G3432">
            <v>0</v>
          </cell>
        </row>
        <row r="3433">
          <cell r="A3433" t="str">
            <v>625E13400</v>
          </cell>
          <cell r="C3433" t="str">
            <v>EACH</v>
          </cell>
          <cell r="D3433" t="str">
            <v>LIGHT TOWER, BBBBBB100</v>
          </cell>
          <cell r="G3433">
            <v>0</v>
          </cell>
        </row>
        <row r="3434">
          <cell r="A3434" t="str">
            <v>625E13401</v>
          </cell>
          <cell r="C3434" t="str">
            <v>EACH</v>
          </cell>
          <cell r="D3434" t="str">
            <v>LIGHT TOWER, BBBBBB100, AS PER PLAN</v>
          </cell>
          <cell r="G3434">
            <v>0</v>
          </cell>
        </row>
        <row r="3435">
          <cell r="A3435" t="str">
            <v>625E13404</v>
          </cell>
          <cell r="C3435" t="str">
            <v>EACH</v>
          </cell>
          <cell r="D3435" t="str">
            <v>LIGHT TOWER, BBBBBB110</v>
          </cell>
          <cell r="G3435">
            <v>0</v>
          </cell>
        </row>
        <row r="3436">
          <cell r="A3436" t="str">
            <v>625E13405</v>
          </cell>
          <cell r="C3436" t="str">
            <v>EACH</v>
          </cell>
          <cell r="D3436" t="str">
            <v>LIGHT TOWER, BBBBBB110, AS PER PLAN</v>
          </cell>
          <cell r="G3436">
            <v>0</v>
          </cell>
        </row>
        <row r="3437">
          <cell r="A3437" t="str">
            <v>625E13406</v>
          </cell>
          <cell r="C3437" t="str">
            <v>EACH</v>
          </cell>
          <cell r="D3437" t="str">
            <v>LIGHT TOWER, BBBBBB120</v>
          </cell>
          <cell r="G3437">
            <v>0</v>
          </cell>
        </row>
        <row r="3438">
          <cell r="A3438" t="str">
            <v>625E13407</v>
          </cell>
          <cell r="C3438" t="str">
            <v>EACH</v>
          </cell>
          <cell r="D3438" t="str">
            <v>LIGHT TOWER, BBBBBB120, AS PER PLAN</v>
          </cell>
          <cell r="G3438">
            <v>0</v>
          </cell>
        </row>
        <row r="3439">
          <cell r="A3439" t="str">
            <v>625E13410</v>
          </cell>
          <cell r="C3439" t="str">
            <v>EACH</v>
          </cell>
          <cell r="D3439" t="str">
            <v>LIGHT TOWER, BBBBBB130</v>
          </cell>
          <cell r="G3439">
            <v>0</v>
          </cell>
        </row>
        <row r="3440">
          <cell r="A3440" t="str">
            <v>625E13411</v>
          </cell>
          <cell r="C3440" t="str">
            <v>EACH</v>
          </cell>
          <cell r="D3440" t="str">
            <v>LIGHT TOWER, BBBBBB130, AS PER PLAN</v>
          </cell>
          <cell r="G3440">
            <v>0</v>
          </cell>
        </row>
        <row r="3441">
          <cell r="A3441" t="str">
            <v>625E13420</v>
          </cell>
          <cell r="C3441" t="str">
            <v>EACH</v>
          </cell>
          <cell r="D3441" t="str">
            <v>LIGHT TOWER, BBBBBB140</v>
          </cell>
          <cell r="G3441">
            <v>0</v>
          </cell>
        </row>
        <row r="3442">
          <cell r="A3442" t="str">
            <v>625E13421</v>
          </cell>
          <cell r="C3442" t="str">
            <v>EACH</v>
          </cell>
          <cell r="D3442" t="str">
            <v>LIGHT TOWER, BBBBBB140, AS PER PLAN</v>
          </cell>
          <cell r="G3442">
            <v>0</v>
          </cell>
        </row>
        <row r="3443">
          <cell r="A3443" t="str">
            <v>625E13440</v>
          </cell>
          <cell r="C3443" t="str">
            <v>EACH</v>
          </cell>
          <cell r="D3443" t="str">
            <v>LIGHT TOWER, BBBBBBBB100</v>
          </cell>
          <cell r="G3443">
            <v>0</v>
          </cell>
        </row>
        <row r="3444">
          <cell r="A3444" t="str">
            <v>625E13450</v>
          </cell>
          <cell r="C3444" t="str">
            <v>EACH</v>
          </cell>
          <cell r="D3444" t="str">
            <v>LIGHT TOWER, BBBBBBBB110</v>
          </cell>
          <cell r="G3444">
            <v>0</v>
          </cell>
        </row>
        <row r="3445">
          <cell r="A3445" t="str">
            <v>625E13460</v>
          </cell>
          <cell r="C3445" t="str">
            <v>EACH</v>
          </cell>
          <cell r="D3445" t="str">
            <v>LIGHT TOWER, BBBBBBBB120</v>
          </cell>
          <cell r="G3445">
            <v>0</v>
          </cell>
        </row>
        <row r="3446">
          <cell r="A3446" t="str">
            <v>625E13470</v>
          </cell>
          <cell r="C3446" t="str">
            <v>EACH</v>
          </cell>
          <cell r="D3446" t="str">
            <v>LIGHT TOWER, BBBBBBBB130</v>
          </cell>
          <cell r="G3446">
            <v>0</v>
          </cell>
        </row>
        <row r="3447">
          <cell r="A3447" t="str">
            <v>625E13480</v>
          </cell>
          <cell r="C3447" t="str">
            <v>EACH</v>
          </cell>
          <cell r="D3447" t="str">
            <v>LIGHT TOWER, BBBBBBBB140</v>
          </cell>
          <cell r="G3447">
            <v>0</v>
          </cell>
        </row>
        <row r="3448">
          <cell r="A3448" t="str">
            <v>625E13490</v>
          </cell>
          <cell r="C3448" t="str">
            <v>EACH</v>
          </cell>
          <cell r="D3448" t="str">
            <v>LIGHT TOWER, BBBBBBBBBB110</v>
          </cell>
          <cell r="G3448">
            <v>0</v>
          </cell>
        </row>
        <row r="3449">
          <cell r="A3449" t="str">
            <v>625E13500</v>
          </cell>
          <cell r="C3449" t="str">
            <v>EACH</v>
          </cell>
          <cell r="D3449" t="str">
            <v>LIGHT TOWER, MISC.:</v>
          </cell>
          <cell r="F3449" t="str">
            <v>ADD SUPPLEMENTAL DESCRIPTION</v>
          </cell>
          <cell r="G3449">
            <v>1</v>
          </cell>
        </row>
        <row r="3450">
          <cell r="A3450" t="str">
            <v>625E14000</v>
          </cell>
          <cell r="C3450" t="str">
            <v>EACH</v>
          </cell>
          <cell r="D3450" t="str">
            <v>LIGHT POLE FOUNDATION, 24" X 6' DEEP</v>
          </cell>
          <cell r="G3450">
            <v>0</v>
          </cell>
        </row>
        <row r="3451">
          <cell r="A3451" t="str">
            <v>625E14001</v>
          </cell>
          <cell r="C3451" t="str">
            <v>EACH</v>
          </cell>
          <cell r="D3451" t="str">
            <v>LIGHT POLE FOUNDATION, 24" X 6' DEEP, AS PER PLAN</v>
          </cell>
          <cell r="G3451">
            <v>0</v>
          </cell>
        </row>
        <row r="3452">
          <cell r="A3452" t="str">
            <v>625E14100</v>
          </cell>
          <cell r="C3452" t="str">
            <v>EACH</v>
          </cell>
          <cell r="D3452" t="str">
            <v>LIGHT POLE FOUNDATION, 24" X 8' DEEP</v>
          </cell>
          <cell r="G3452">
            <v>0</v>
          </cell>
        </row>
        <row r="3453">
          <cell r="A3453" t="str">
            <v>625E14101</v>
          </cell>
          <cell r="C3453" t="str">
            <v>EACH</v>
          </cell>
          <cell r="D3453" t="str">
            <v>LIGHT POLE FOUNDATION, 24" X 8' DEEP, AS PER PLAN</v>
          </cell>
          <cell r="G3453">
            <v>0</v>
          </cell>
        </row>
        <row r="3454">
          <cell r="A3454" t="str">
            <v>625E14150</v>
          </cell>
          <cell r="C3454" t="str">
            <v>EACH</v>
          </cell>
          <cell r="D3454" t="str">
            <v>LIGHT POLE FOUNDATION, 24" X 9' DEEP</v>
          </cell>
          <cell r="G3454">
            <v>0</v>
          </cell>
        </row>
        <row r="3455">
          <cell r="A3455" t="str">
            <v>625E14151</v>
          </cell>
          <cell r="C3455" t="str">
            <v>EACH</v>
          </cell>
          <cell r="D3455" t="str">
            <v>LIGHT POLE FOUNDATION, 24" X 9' DEEP, AS PER PLAN</v>
          </cell>
          <cell r="G3455">
            <v>0</v>
          </cell>
        </row>
        <row r="3456">
          <cell r="A3456" t="str">
            <v>625E14200</v>
          </cell>
          <cell r="C3456" t="str">
            <v>EACH</v>
          </cell>
          <cell r="D3456" t="str">
            <v>LIGHT POLE FOUNDATION, 24" X 10' DEEP</v>
          </cell>
          <cell r="G3456">
            <v>0</v>
          </cell>
        </row>
        <row r="3457">
          <cell r="A3457" t="str">
            <v>625E14201</v>
          </cell>
          <cell r="C3457" t="str">
            <v>EACH</v>
          </cell>
          <cell r="D3457" t="str">
            <v>LIGHT POLE FOUNDATION, 24" X 10' DEEP, AS PER PLAN</v>
          </cell>
          <cell r="G3457">
            <v>0</v>
          </cell>
        </row>
        <row r="3458">
          <cell r="A3458" t="str">
            <v>625E14300</v>
          </cell>
          <cell r="C3458" t="str">
            <v>EACH</v>
          </cell>
          <cell r="D3458" t="str">
            <v>MEDIAN LIGHT POLE FOUNDATION, 8' DEEP</v>
          </cell>
          <cell r="G3458">
            <v>0</v>
          </cell>
        </row>
        <row r="3459">
          <cell r="A3459" t="str">
            <v>625E14301</v>
          </cell>
          <cell r="C3459" t="str">
            <v>EACH</v>
          </cell>
          <cell r="D3459" t="str">
            <v>MEDIAN LIGHT POLE FOUNDATION, 8' DEEP, AS PER PLAN</v>
          </cell>
          <cell r="G3459">
            <v>0</v>
          </cell>
        </row>
        <row r="3460">
          <cell r="A3460" t="str">
            <v>625E14306</v>
          </cell>
          <cell r="C3460" t="str">
            <v>EACH</v>
          </cell>
          <cell r="D3460" t="str">
            <v>MEDIAN LIGHT POLE FOUNDATION, 10' DEEP</v>
          </cell>
          <cell r="G3460">
            <v>0</v>
          </cell>
        </row>
        <row r="3461">
          <cell r="A3461" t="str">
            <v>625E14307</v>
          </cell>
          <cell r="C3461" t="str">
            <v>EACH</v>
          </cell>
          <cell r="D3461" t="str">
            <v>MEDIAN LIGHT POLE FOUNDATION, 10' DEEP, AS PER PLAN</v>
          </cell>
          <cell r="G3461">
            <v>0</v>
          </cell>
        </row>
        <row r="3462">
          <cell r="A3462" t="str">
            <v>625E14320</v>
          </cell>
          <cell r="C3462" t="str">
            <v>EACH</v>
          </cell>
          <cell r="D3462" t="str">
            <v>LIGHT TOWER, BBBBBB140</v>
          </cell>
          <cell r="G3462">
            <v>0</v>
          </cell>
        </row>
        <row r="3463">
          <cell r="A3463" t="str">
            <v>625E14321</v>
          </cell>
          <cell r="C3463" t="str">
            <v>EACH</v>
          </cell>
          <cell r="D3463" t="str">
            <v>LIGHT TOWER, BBBBBB140, AS PER PLAN</v>
          </cell>
          <cell r="G3463">
            <v>0</v>
          </cell>
        </row>
        <row r="3464">
          <cell r="A3464" t="str">
            <v>625E14400</v>
          </cell>
          <cell r="C3464" t="str">
            <v>EACH</v>
          </cell>
          <cell r="D3464" t="str">
            <v>LIGHT POLE FOUNDATION REPAIR</v>
          </cell>
          <cell r="G3464">
            <v>0</v>
          </cell>
        </row>
        <row r="3465">
          <cell r="A3465" t="str">
            <v>625E14401</v>
          </cell>
          <cell r="C3465" t="str">
            <v>EACH</v>
          </cell>
          <cell r="D3465" t="str">
            <v>LIGHT POLE FOUNDATION REPAIR, AS PER PLAN</v>
          </cell>
          <cell r="G3465">
            <v>0</v>
          </cell>
        </row>
        <row r="3466">
          <cell r="A3466" t="str">
            <v>625E14500</v>
          </cell>
          <cell r="C3466" t="str">
            <v>EACH</v>
          </cell>
          <cell r="D3466" t="str">
            <v>LIGHT POLE FOUNDATION</v>
          </cell>
          <cell r="G3466">
            <v>0</v>
          </cell>
        </row>
        <row r="3467">
          <cell r="A3467" t="str">
            <v>625E14501</v>
          </cell>
          <cell r="C3467" t="str">
            <v>EACH</v>
          </cell>
          <cell r="D3467" t="str">
            <v>LIGHT POLE FOUNDATION, AS PER PLAN</v>
          </cell>
          <cell r="G3467">
            <v>0</v>
          </cell>
        </row>
        <row r="3468">
          <cell r="A3468" t="str">
            <v>625E14600</v>
          </cell>
          <cell r="C3468" t="str">
            <v>EACH</v>
          </cell>
          <cell r="D3468" t="str">
            <v>LIGHT POLE FOUNDATION, MISC.:</v>
          </cell>
          <cell r="F3468" t="str">
            <v>ADD SUPPLEMENTAL DESCRIPTION</v>
          </cell>
          <cell r="G3468">
            <v>1</v>
          </cell>
        </row>
        <row r="3469">
          <cell r="A3469" t="str">
            <v>625E15000</v>
          </cell>
          <cell r="C3469" t="str">
            <v>EACH</v>
          </cell>
          <cell r="D3469" t="str">
            <v>LIGHT TOWER FOUNDATION, 36" X 15' DEEP</v>
          </cell>
          <cell r="G3469">
            <v>0</v>
          </cell>
        </row>
        <row r="3470">
          <cell r="A3470" t="str">
            <v>625E15001</v>
          </cell>
          <cell r="C3470" t="str">
            <v>EACH</v>
          </cell>
          <cell r="D3470" t="str">
            <v>LIGHT TOWER FOUNDATION, 36" X 15' DEEP, AS PER PLAN</v>
          </cell>
          <cell r="G3470">
            <v>0</v>
          </cell>
        </row>
        <row r="3471">
          <cell r="A3471" t="str">
            <v>625E15100</v>
          </cell>
          <cell r="C3471" t="str">
            <v>EACH</v>
          </cell>
          <cell r="D3471" t="str">
            <v>LIGHT TOWER FOUNDATION, 36" X 20' DEEP</v>
          </cell>
          <cell r="G3471">
            <v>0</v>
          </cell>
        </row>
        <row r="3472">
          <cell r="A3472" t="str">
            <v>625E15101</v>
          </cell>
          <cell r="C3472" t="str">
            <v>EACH</v>
          </cell>
          <cell r="D3472" t="str">
            <v>LIGHT TOWER FOUNDATION, 36" X 20' DEEP, AS PER PLAN</v>
          </cell>
          <cell r="G3472">
            <v>0</v>
          </cell>
        </row>
        <row r="3473">
          <cell r="A3473" t="str">
            <v>625E15200</v>
          </cell>
          <cell r="C3473" t="str">
            <v>EACH</v>
          </cell>
          <cell r="D3473" t="str">
            <v>LIGHT TOWER FOUNDATION, 36" X 25' DEEP</v>
          </cell>
          <cell r="G3473">
            <v>0</v>
          </cell>
        </row>
        <row r="3474">
          <cell r="A3474" t="str">
            <v>625E15201</v>
          </cell>
          <cell r="C3474" t="str">
            <v>EACH</v>
          </cell>
          <cell r="D3474" t="str">
            <v>LIGHT TOWER FOUNDATION, 36" X 25' DEEP, AS PER PLAN</v>
          </cell>
          <cell r="G3474">
            <v>0</v>
          </cell>
        </row>
        <row r="3475">
          <cell r="A3475" t="str">
            <v>625E15300</v>
          </cell>
          <cell r="C3475" t="str">
            <v>EACH</v>
          </cell>
          <cell r="D3475" t="str">
            <v>LIGHT TOWER FOUNDATION, 36" X 30' DEEP</v>
          </cell>
          <cell r="G3475">
            <v>0</v>
          </cell>
        </row>
        <row r="3476">
          <cell r="A3476" t="str">
            <v>625E15301</v>
          </cell>
          <cell r="C3476" t="str">
            <v>EACH</v>
          </cell>
          <cell r="D3476" t="str">
            <v>LIGHT TOWER FOUNDATION, 36" X 30' DEEP, AS PER PLAN</v>
          </cell>
          <cell r="G3476">
            <v>0</v>
          </cell>
        </row>
        <row r="3477">
          <cell r="A3477" t="str">
            <v>625E15400</v>
          </cell>
          <cell r="C3477" t="str">
            <v>EACH</v>
          </cell>
          <cell r="D3477" t="str">
            <v>LIGHT TOWER FOUNDATION, 42" X 25' DEEP</v>
          </cell>
          <cell r="G3477">
            <v>0</v>
          </cell>
        </row>
        <row r="3478">
          <cell r="A3478" t="str">
            <v>625E15500</v>
          </cell>
          <cell r="C3478" t="str">
            <v>EACH</v>
          </cell>
          <cell r="D3478" t="str">
            <v>LIGHT TOWER FOUNDATION, 42" X 30' DEEP</v>
          </cell>
          <cell r="G3478">
            <v>0</v>
          </cell>
        </row>
        <row r="3479">
          <cell r="A3479" t="str">
            <v>625E15700</v>
          </cell>
          <cell r="C3479" t="str">
            <v>EACH</v>
          </cell>
          <cell r="D3479" t="str">
            <v>LIGHT TOWER FOUNDATION,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625E17900</v>
          </cell>
          <cell r="C3480" t="str">
            <v>EACH</v>
          </cell>
          <cell r="D3480" t="str">
            <v>BRACKET ARM</v>
          </cell>
          <cell r="G3480">
            <v>0</v>
          </cell>
        </row>
        <row r="3481">
          <cell r="A3481" t="str">
            <v>625E17901</v>
          </cell>
          <cell r="C3481" t="str">
            <v>EACH</v>
          </cell>
          <cell r="D3481" t="str">
            <v>BRACKET ARM, AS PER PLAN</v>
          </cell>
          <cell r="G3481">
            <v>0</v>
          </cell>
        </row>
        <row r="3482">
          <cell r="A3482" t="str">
            <v>625E17950</v>
          </cell>
          <cell r="C3482" t="str">
            <v>EACH</v>
          </cell>
          <cell r="D3482" t="str">
            <v>BRACKET ARM, 6'</v>
          </cell>
          <cell r="G3482">
            <v>0</v>
          </cell>
        </row>
        <row r="3483">
          <cell r="A3483" t="str">
            <v>625E17951</v>
          </cell>
          <cell r="C3483" t="str">
            <v>EACH</v>
          </cell>
          <cell r="D3483" t="str">
            <v>BRACKET ARM, 6', AS PER PLAN</v>
          </cell>
          <cell r="G3483">
            <v>0</v>
          </cell>
        </row>
        <row r="3484">
          <cell r="A3484" t="str">
            <v>625E17960</v>
          </cell>
          <cell r="C3484" t="str">
            <v>EACH</v>
          </cell>
          <cell r="D3484" t="str">
            <v>BRACKET ARM, 8'</v>
          </cell>
          <cell r="G3484">
            <v>0</v>
          </cell>
        </row>
        <row r="3485">
          <cell r="A3485" t="str">
            <v>625E17961</v>
          </cell>
          <cell r="C3485" t="str">
            <v>EACH</v>
          </cell>
          <cell r="D3485" t="str">
            <v>BRACKET ARM, 8', AS PER PLAN</v>
          </cell>
          <cell r="G3485">
            <v>0</v>
          </cell>
        </row>
        <row r="3486">
          <cell r="A3486" t="str">
            <v>625E18000</v>
          </cell>
          <cell r="C3486" t="str">
            <v>EACH</v>
          </cell>
          <cell r="D3486" t="str">
            <v>BRACKET ARM, 10'</v>
          </cell>
          <cell r="G3486">
            <v>0</v>
          </cell>
        </row>
        <row r="3487">
          <cell r="A3487" t="str">
            <v>625E18001</v>
          </cell>
          <cell r="C3487" t="str">
            <v>EACH</v>
          </cell>
          <cell r="D3487" t="str">
            <v>BRACKET ARM, 10', AS PER PLAN</v>
          </cell>
          <cell r="G3487">
            <v>0</v>
          </cell>
        </row>
        <row r="3488">
          <cell r="A3488" t="str">
            <v>625E18100</v>
          </cell>
          <cell r="C3488" t="str">
            <v>EACH</v>
          </cell>
          <cell r="D3488" t="str">
            <v>BRACKET ARM, 12'</v>
          </cell>
          <cell r="G3488">
            <v>0</v>
          </cell>
        </row>
        <row r="3489">
          <cell r="A3489" t="str">
            <v>625E18101</v>
          </cell>
          <cell r="C3489" t="str">
            <v>EACH</v>
          </cell>
          <cell r="D3489" t="str">
            <v>BRACKET ARM, 12', AS PER PLAN</v>
          </cell>
          <cell r="G3489">
            <v>0</v>
          </cell>
        </row>
        <row r="3490">
          <cell r="A3490" t="str">
            <v>625E18110</v>
          </cell>
          <cell r="C3490" t="str">
            <v>EACH</v>
          </cell>
          <cell r="D3490" t="str">
            <v>BRACKET ARM, 14'</v>
          </cell>
          <cell r="G3490">
            <v>0</v>
          </cell>
        </row>
        <row r="3491">
          <cell r="A3491" t="str">
            <v>625E18200</v>
          </cell>
          <cell r="C3491" t="str">
            <v>EACH</v>
          </cell>
          <cell r="D3491" t="str">
            <v>BRACKET ARM, 15'</v>
          </cell>
          <cell r="G3491">
            <v>0</v>
          </cell>
        </row>
        <row r="3492">
          <cell r="A3492" t="str">
            <v>625E18201</v>
          </cell>
          <cell r="C3492" t="str">
            <v>EACH</v>
          </cell>
          <cell r="D3492" t="str">
            <v>BRACKET ARM, 15', AS PER PLAN</v>
          </cell>
          <cell r="G3492">
            <v>0</v>
          </cell>
        </row>
        <row r="3493">
          <cell r="A3493" t="str">
            <v>625E18210</v>
          </cell>
          <cell r="C3493" t="str">
            <v>EACH</v>
          </cell>
          <cell r="D3493" t="str">
            <v>BRACKET ARM, 16'</v>
          </cell>
          <cell r="G3493">
            <v>0</v>
          </cell>
        </row>
        <row r="3494">
          <cell r="A3494" t="str">
            <v>625E18300</v>
          </cell>
          <cell r="C3494" t="str">
            <v>EACH</v>
          </cell>
          <cell r="D3494" t="str">
            <v>BRACKET ARM, 18'</v>
          </cell>
          <cell r="G3494">
            <v>0</v>
          </cell>
        </row>
        <row r="3495">
          <cell r="A3495" t="str">
            <v>625E18301</v>
          </cell>
          <cell r="C3495" t="str">
            <v>EACH</v>
          </cell>
          <cell r="D3495" t="str">
            <v>BRACKET ARM, 18', AS PER PLAN</v>
          </cell>
          <cell r="G3495">
            <v>0</v>
          </cell>
        </row>
        <row r="3496">
          <cell r="A3496" t="str">
            <v>625E18400</v>
          </cell>
          <cell r="C3496" t="str">
            <v>EACH</v>
          </cell>
          <cell r="D3496" t="str">
            <v>BRACKET ARM, 20'</v>
          </cell>
          <cell r="G3496">
            <v>0</v>
          </cell>
        </row>
        <row r="3497">
          <cell r="A3497" t="str">
            <v>625E18401</v>
          </cell>
          <cell r="C3497" t="str">
            <v>EACH</v>
          </cell>
          <cell r="D3497" t="str">
            <v>BRACKET ARM, 20', AS PER PLAN</v>
          </cell>
          <cell r="G3497">
            <v>0</v>
          </cell>
        </row>
        <row r="3498">
          <cell r="A3498" t="str">
            <v>625E18500</v>
          </cell>
          <cell r="C3498" t="str">
            <v>EACH</v>
          </cell>
          <cell r="D3498" t="str">
            <v>BRACKET ARM, 25'</v>
          </cell>
          <cell r="G3498">
            <v>0</v>
          </cell>
        </row>
        <row r="3499">
          <cell r="A3499" t="str">
            <v>625E18501</v>
          </cell>
          <cell r="C3499" t="str">
            <v>EACH</v>
          </cell>
          <cell r="D3499" t="str">
            <v>BRACKET ARM, 25', AS PER PLAN</v>
          </cell>
          <cell r="G3499">
            <v>0</v>
          </cell>
        </row>
        <row r="3500">
          <cell r="A3500" t="str">
            <v>625E18510</v>
          </cell>
          <cell r="C3500" t="str">
            <v>EACH</v>
          </cell>
          <cell r="D3500" t="str">
            <v>BRACKET ARM, 30'</v>
          </cell>
          <cell r="G3500">
            <v>0</v>
          </cell>
        </row>
        <row r="3501">
          <cell r="A3501" t="str">
            <v>625E18511</v>
          </cell>
          <cell r="C3501" t="str">
            <v>EACH</v>
          </cell>
          <cell r="D3501" t="str">
            <v>BRACKET ARM, 30', AS PER PLAN</v>
          </cell>
          <cell r="G3501">
            <v>0</v>
          </cell>
        </row>
        <row r="3502">
          <cell r="A3502" t="str">
            <v>625E18600</v>
          </cell>
          <cell r="C3502" t="str">
            <v>EACH</v>
          </cell>
          <cell r="D3502" t="str">
            <v>BRACKET ARM, MISC.:</v>
          </cell>
          <cell r="F3502" t="str">
            <v>ADD SUPPLEMENTAL DESCRIPTION</v>
          </cell>
          <cell r="G3502">
            <v>1</v>
          </cell>
        </row>
        <row r="3503">
          <cell r="A3503" t="str">
            <v>625E19100</v>
          </cell>
          <cell r="C3503" t="str">
            <v>EACH</v>
          </cell>
          <cell r="D3503" t="str">
            <v>BALLAST FOR TOWER LIGHT FIXTURE</v>
          </cell>
          <cell r="G3503">
            <v>0</v>
          </cell>
        </row>
        <row r="3504">
          <cell r="A3504" t="str">
            <v>625E19101</v>
          </cell>
          <cell r="C3504" t="str">
            <v>EACH</v>
          </cell>
          <cell r="D3504" t="str">
            <v>BALLAST FOR TOWER LIGHT FIXTURE, AS PER PLAN</v>
          </cell>
          <cell r="G3504">
            <v>0</v>
          </cell>
        </row>
        <row r="3505">
          <cell r="A3505" t="str">
            <v>625E20000</v>
          </cell>
          <cell r="C3505" t="str">
            <v>EACH</v>
          </cell>
          <cell r="D3505" t="str">
            <v>PORTABLE WINCH DRIVE POWER UNIT</v>
          </cell>
          <cell r="G3505">
            <v>0</v>
          </cell>
        </row>
        <row r="3506">
          <cell r="A3506" t="str">
            <v>625E21000</v>
          </cell>
          <cell r="C3506" t="str">
            <v>EACH</v>
          </cell>
          <cell r="D3506" t="str">
            <v>LIGHT TOWER MAINTENANCE PLATFORM, TYPE A</v>
          </cell>
          <cell r="G3506">
            <v>0</v>
          </cell>
        </row>
        <row r="3507">
          <cell r="A3507" t="str">
            <v>625E21001</v>
          </cell>
          <cell r="C3507" t="str">
            <v>EACH</v>
          </cell>
          <cell r="D3507" t="str">
            <v>LIGHT TOWER MAINTENANCE PLATFORM, TYPE A, AS PER PLAN</v>
          </cell>
          <cell r="G3507">
            <v>0</v>
          </cell>
        </row>
        <row r="3508">
          <cell r="A3508" t="str">
            <v>625E21100</v>
          </cell>
          <cell r="C3508" t="str">
            <v>EACH</v>
          </cell>
          <cell r="D3508" t="str">
            <v>LIGHT TOWER MAINTENANCE PLATFORM, TYPE B</v>
          </cell>
          <cell r="G3508">
            <v>0</v>
          </cell>
        </row>
        <row r="3509">
          <cell r="A3509" t="str">
            <v>625E21101</v>
          </cell>
          <cell r="C3509" t="str">
            <v>EACH</v>
          </cell>
          <cell r="D3509" t="str">
            <v>LIGHT TOWER MAINTENANCE PLATFORM, TYPE B, AS PER PLAN</v>
          </cell>
          <cell r="G3509">
            <v>0</v>
          </cell>
        </row>
        <row r="3510">
          <cell r="A3510" t="str">
            <v>625E21200</v>
          </cell>
          <cell r="C3510" t="str">
            <v>EACH</v>
          </cell>
          <cell r="D3510" t="str">
            <v>LIGHT TOWER MAINTENANCE PLATFORM, TYPE C</v>
          </cell>
          <cell r="G3510">
            <v>0</v>
          </cell>
        </row>
        <row r="3511">
          <cell r="A3511" t="str">
            <v>625E21201</v>
          </cell>
          <cell r="C3511" t="str">
            <v>EACH</v>
          </cell>
          <cell r="D3511" t="str">
            <v>LIGHT TOWER MAINTENANCE PLATFORM, TYPE C, AS PER PLAN</v>
          </cell>
          <cell r="G3511">
            <v>0</v>
          </cell>
        </row>
        <row r="3512">
          <cell r="A3512" t="str">
            <v>625E21300</v>
          </cell>
          <cell r="C3512" t="str">
            <v>EACH</v>
          </cell>
          <cell r="D3512" t="str">
            <v>LIGHT TOWER MAINTENANCE PLATFORM, TYPE D</v>
          </cell>
          <cell r="G3512">
            <v>0</v>
          </cell>
        </row>
        <row r="3513">
          <cell r="A3513" t="str">
            <v>625E21301</v>
          </cell>
          <cell r="C3513" t="str">
            <v>EACH</v>
          </cell>
          <cell r="D3513" t="str">
            <v>LIGHT TOWER MAINTENANCE PLATFORM, TYPE D, AS PER PLAN</v>
          </cell>
          <cell r="G3513">
            <v>0</v>
          </cell>
        </row>
        <row r="3514">
          <cell r="A3514" t="str">
            <v>625E21400</v>
          </cell>
          <cell r="C3514" t="str">
            <v>EACH</v>
          </cell>
          <cell r="D3514" t="str">
            <v>LIGHT TOWER MAINTENANCE PLATFORM, MISC.</v>
          </cell>
          <cell r="F3514" t="str">
            <v>ADD SUPPLEMENTAL DESCRIPTION</v>
          </cell>
          <cell r="G3514">
            <v>1</v>
          </cell>
        </row>
        <row r="3515">
          <cell r="A3515" t="str">
            <v>625E22900</v>
          </cell>
          <cell r="C3515" t="str">
            <v>FT</v>
          </cell>
          <cell r="D3515" t="str">
            <v>NO. 1/0 AWG 2400 VOLT DISTRIBUTION CABLE</v>
          </cell>
          <cell r="G3515">
            <v>0</v>
          </cell>
        </row>
        <row r="3516">
          <cell r="A3516" t="str">
            <v>625E22901</v>
          </cell>
          <cell r="C3516" t="str">
            <v>FT</v>
          </cell>
          <cell r="D3516" t="str">
            <v>NO. 1/0 AWG 2400 VOLT DISTRIBUTION CABLE, AS PER PLAN</v>
          </cell>
          <cell r="G3516">
            <v>0</v>
          </cell>
        </row>
        <row r="3517">
          <cell r="A3517" t="str">
            <v>625E22910</v>
          </cell>
          <cell r="C3517" t="str">
            <v>FT</v>
          </cell>
          <cell r="D3517" t="str">
            <v>NO. 2/0 AWG 2400 VOLT DISTRIBUTION CABLE</v>
          </cell>
          <cell r="G3517">
            <v>0</v>
          </cell>
        </row>
        <row r="3518">
          <cell r="A3518" t="str">
            <v>625E22990</v>
          </cell>
          <cell r="C3518" t="str">
            <v>FT</v>
          </cell>
          <cell r="D3518" t="str">
            <v>NO. 6 AWG 600 VOLT DISTRIBUTION CABLE</v>
          </cell>
          <cell r="G3518">
            <v>0</v>
          </cell>
        </row>
        <row r="3519">
          <cell r="A3519" t="str">
            <v>625E23000</v>
          </cell>
          <cell r="C3519" t="str">
            <v>FT</v>
          </cell>
          <cell r="D3519" t="str">
            <v>NO. 4 AWG 600 VOLT DISTRIBUTION CABLE</v>
          </cell>
          <cell r="G3519">
            <v>0</v>
          </cell>
        </row>
        <row r="3520">
          <cell r="A3520" t="str">
            <v>625E23001</v>
          </cell>
          <cell r="C3520" t="str">
            <v>FT</v>
          </cell>
          <cell r="D3520" t="str">
            <v>NO. 4 AWG 600 VOLT DISTRIBUTION CABLE, AS PER PLAN</v>
          </cell>
          <cell r="G3520">
            <v>0</v>
          </cell>
        </row>
        <row r="3521">
          <cell r="A3521" t="str">
            <v>625E23100</v>
          </cell>
          <cell r="C3521" t="str">
            <v>FT</v>
          </cell>
          <cell r="D3521" t="str">
            <v>NO. 2 AWG 600 VOLT DISTRIBUTION CABLE</v>
          </cell>
          <cell r="G3521">
            <v>0</v>
          </cell>
        </row>
        <row r="3522">
          <cell r="A3522" t="str">
            <v>625E23200</v>
          </cell>
          <cell r="C3522" t="str">
            <v>FT</v>
          </cell>
          <cell r="D3522" t="str">
            <v>NO. 4 AWG 2400 VOLT DISTRIBUTION CABLE</v>
          </cell>
          <cell r="G3522">
            <v>0</v>
          </cell>
        </row>
        <row r="3523">
          <cell r="A3523" t="str">
            <v>625E23201</v>
          </cell>
          <cell r="C3523" t="str">
            <v>FT</v>
          </cell>
          <cell r="D3523" t="str">
            <v>NO. 4 AWG 2400 VOLT DISTRIBUTION CABLE, AS PER PLAN</v>
          </cell>
          <cell r="G3523">
            <v>0</v>
          </cell>
        </row>
        <row r="3524">
          <cell r="A3524" t="str">
            <v>625E23300</v>
          </cell>
          <cell r="C3524" t="str">
            <v>FT</v>
          </cell>
          <cell r="D3524" t="str">
            <v>NO. 2 AWG 2400 VOLT DISTRIBUTION CABLE</v>
          </cell>
          <cell r="G3524">
            <v>0</v>
          </cell>
        </row>
        <row r="3525">
          <cell r="A3525" t="str">
            <v>625E23301</v>
          </cell>
          <cell r="C3525" t="str">
            <v>FT</v>
          </cell>
          <cell r="D3525" t="str">
            <v>NO. 2 AWG 2400 VOLT DISTRIBUTION CABLE, AS PER PLAN</v>
          </cell>
          <cell r="G3525">
            <v>0</v>
          </cell>
        </row>
        <row r="3526">
          <cell r="A3526" t="str">
            <v>625E23302</v>
          </cell>
          <cell r="C3526" t="str">
            <v>FT</v>
          </cell>
          <cell r="D3526" t="str">
            <v>NO. 6 AWG 2400 VOLT DISTRIBUTION CABLE</v>
          </cell>
          <cell r="G3526">
            <v>0</v>
          </cell>
        </row>
        <row r="3527">
          <cell r="A3527" t="str">
            <v>625E23304</v>
          </cell>
          <cell r="C3527" t="str">
            <v>FT</v>
          </cell>
          <cell r="D3527" t="str">
            <v>NO. 8 AWG 600 VOLT DISTRIBUTION CABLE</v>
          </cell>
          <cell r="G3527">
            <v>0</v>
          </cell>
        </row>
        <row r="3528">
          <cell r="A3528" t="str">
            <v>625E23305</v>
          </cell>
          <cell r="C3528" t="str">
            <v>FT</v>
          </cell>
          <cell r="D3528" t="str">
            <v>NO. 8 AWG 600 VOLT DISTRIBUTION CABLE, AS PER PLAN</v>
          </cell>
          <cell r="G3528">
            <v>0</v>
          </cell>
        </row>
        <row r="3529">
          <cell r="A3529" t="str">
            <v>625E23306</v>
          </cell>
          <cell r="C3529" t="str">
            <v>FT</v>
          </cell>
          <cell r="D3529" t="str">
            <v>NO. 10 AWG 600 VOLT DISTRIBUTION CABLE</v>
          </cell>
          <cell r="G3529">
            <v>0</v>
          </cell>
        </row>
        <row r="3530">
          <cell r="A3530" t="str">
            <v>625E23307</v>
          </cell>
          <cell r="C3530" t="str">
            <v>FT</v>
          </cell>
          <cell r="D3530" t="str">
            <v>NO. 10 AWG 600 VOLT DISTRIBUTION CABLE, AS PER PLAN</v>
          </cell>
          <cell r="G3530">
            <v>0</v>
          </cell>
        </row>
        <row r="3531">
          <cell r="A3531" t="str">
            <v>625E23308</v>
          </cell>
          <cell r="C3531" t="str">
            <v>FT</v>
          </cell>
          <cell r="D3531" t="str">
            <v>DISTRIBUTION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625E23310</v>
          </cell>
          <cell r="C3532" t="str">
            <v>FT</v>
          </cell>
          <cell r="D3532" t="str">
            <v>NO. 14 AWG 600 VOLT DISTRIBUTION CABLE</v>
          </cell>
          <cell r="G3532">
            <v>0</v>
          </cell>
        </row>
        <row r="3533">
          <cell r="A3533" t="str">
            <v>625E23400</v>
          </cell>
          <cell r="C3533" t="str">
            <v>FT</v>
          </cell>
          <cell r="D3533" t="str">
            <v>NO. 10 AWG POLE AND BRACKET CABLE</v>
          </cell>
          <cell r="G3533">
            <v>0</v>
          </cell>
        </row>
        <row r="3534">
          <cell r="A3534" t="str">
            <v>625E23401</v>
          </cell>
          <cell r="C3534" t="str">
            <v>FT</v>
          </cell>
          <cell r="D3534" t="str">
            <v>NO. 10 AWG POLE AND BRACKET CABLE, AS PER PLAN</v>
          </cell>
          <cell r="G3534">
            <v>0</v>
          </cell>
        </row>
        <row r="3535">
          <cell r="A3535" t="str">
            <v>625E23410</v>
          </cell>
          <cell r="C3535" t="str">
            <v>FT</v>
          </cell>
          <cell r="D3535" t="str">
            <v>NO. 12 AWG POLE AND BRACKET CABLE</v>
          </cell>
          <cell r="G3535">
            <v>0</v>
          </cell>
        </row>
        <row r="3536">
          <cell r="A3536" t="str">
            <v>625E23900</v>
          </cell>
          <cell r="C3536" t="str">
            <v>FT</v>
          </cell>
          <cell r="D3536" t="str">
            <v>1-1/2" DUCT CABLE WITH TWO NO. 6 AWG 2400 VOLT CABLES</v>
          </cell>
          <cell r="G3536">
            <v>0</v>
          </cell>
        </row>
        <row r="3537">
          <cell r="A3537" t="str">
            <v>625E24000</v>
          </cell>
          <cell r="C3537" t="str">
            <v>FT</v>
          </cell>
          <cell r="D3537" t="str">
            <v>1-1/2" DUCT CABLE WITH TWO NO. 4 AWG 600 VOLT CABLES</v>
          </cell>
          <cell r="G3537">
            <v>0</v>
          </cell>
        </row>
        <row r="3538">
          <cell r="A3538" t="str">
            <v>625E24100</v>
          </cell>
          <cell r="C3538" t="str">
            <v>FT</v>
          </cell>
          <cell r="D3538" t="str">
            <v>1-1/2" DUCT CABLE WITH TWO NO. 4 AWG 2400 VOLT CABLES</v>
          </cell>
          <cell r="G3538">
            <v>0</v>
          </cell>
        </row>
        <row r="3539">
          <cell r="A3539" t="str">
            <v>625E24101</v>
          </cell>
          <cell r="C3539" t="str">
            <v>FT</v>
          </cell>
          <cell r="D3539" t="str">
            <v>1-1/2" DUCT CABLE WITH TWO NO. 4 AWG 2400 VOLT CABLES, AS PER PLAN</v>
          </cell>
          <cell r="G3539">
            <v>0</v>
          </cell>
        </row>
        <row r="3540">
          <cell r="A3540" t="str">
            <v>625E24200</v>
          </cell>
          <cell r="C3540" t="str">
            <v>FT</v>
          </cell>
          <cell r="D3540" t="str">
            <v>1-1/2" DUCT CABLE WITH TWO NO. 2 AWG 600 VOLT CABLES</v>
          </cell>
          <cell r="G3540">
            <v>0</v>
          </cell>
        </row>
        <row r="3541">
          <cell r="A3541" t="str">
            <v>625E24201</v>
          </cell>
          <cell r="C3541" t="str">
            <v>FT</v>
          </cell>
          <cell r="D3541" t="str">
            <v>1-1/2" DUCT CABLE WITH TWO NO. 2 AWG 600 VOLT CABLES, AS PER PLAN</v>
          </cell>
          <cell r="G3541">
            <v>0</v>
          </cell>
        </row>
        <row r="3542">
          <cell r="A3542" t="str">
            <v>625E24300</v>
          </cell>
          <cell r="C3542" t="str">
            <v>FT</v>
          </cell>
          <cell r="D3542" t="str">
            <v>1-1/2" DUCT CABLE WITH TWO NO. 2 AWG 2400 VOLT CABLES</v>
          </cell>
          <cell r="G3542">
            <v>0</v>
          </cell>
        </row>
        <row r="3543">
          <cell r="A3543" t="str">
            <v>625E24301</v>
          </cell>
          <cell r="C3543" t="str">
            <v>FT</v>
          </cell>
          <cell r="D3543" t="str">
            <v>1-1/2" DUCT CABLE WITH TWO NO. 2 AWG 2400 VOLT CABLES, AS PER PLAN</v>
          </cell>
          <cell r="G3543">
            <v>0</v>
          </cell>
        </row>
        <row r="3544">
          <cell r="A3544" t="str">
            <v>625E24310</v>
          </cell>
          <cell r="C3544" t="str">
            <v>FT</v>
          </cell>
          <cell r="D3544" t="str">
            <v>1-1/2" DUCT CABLE WITH TWO NO. 1/0 AWG 2400 VOLT CABLES</v>
          </cell>
          <cell r="G3544">
            <v>0</v>
          </cell>
        </row>
        <row r="3545">
          <cell r="A3545" t="str">
            <v>625E24311</v>
          </cell>
          <cell r="C3545" t="str">
            <v>FT</v>
          </cell>
          <cell r="D3545" t="str">
            <v>1-1/2" DUCT CABLE WITH TWO NO. 1/0 AWG 2400 VOLT CABLES, AS PER PLAN</v>
          </cell>
          <cell r="G3545">
            <v>0</v>
          </cell>
        </row>
        <row r="3546">
          <cell r="A3546" t="str">
            <v>625E24314</v>
          </cell>
          <cell r="C3546" t="str">
            <v>FT</v>
          </cell>
          <cell r="D3546" t="str">
            <v>1-1/2" DUCT CABLE WITH THREE NO. 1/0 AWG 2400 VOLT CABLES</v>
          </cell>
          <cell r="G3546">
            <v>0</v>
          </cell>
        </row>
        <row r="3547">
          <cell r="A3547" t="str">
            <v>625E24315</v>
          </cell>
          <cell r="C3547" t="str">
            <v>FT</v>
          </cell>
          <cell r="D3547" t="str">
            <v>1-1/2" DUCT CABLE WITH THREE NO. 1/0 AWG 2400 VOLT CABLES, AS PER PLAN</v>
          </cell>
          <cell r="G3547">
            <v>0</v>
          </cell>
        </row>
        <row r="3548">
          <cell r="A3548" t="str">
            <v>625E24320</v>
          </cell>
          <cell r="C3548" t="str">
            <v>FT</v>
          </cell>
          <cell r="D3548" t="str">
            <v>1-1/2" DUCT CABLE WITH THREE NO. 4 AWG 2400 VOLT CABLES</v>
          </cell>
          <cell r="G3548">
            <v>0</v>
          </cell>
        </row>
        <row r="3549">
          <cell r="A3549" t="str">
            <v>625E24321</v>
          </cell>
          <cell r="C3549" t="str">
            <v>FT</v>
          </cell>
          <cell r="D3549" t="str">
            <v>1-1/2" DUCT CABLE WITH THREE NO. 4 AWG 2400 VOLT CABLES, AS PER PLAN</v>
          </cell>
          <cell r="G3549">
            <v>0</v>
          </cell>
        </row>
        <row r="3550">
          <cell r="A3550" t="str">
            <v>625E24324</v>
          </cell>
          <cell r="C3550" t="str">
            <v>FT</v>
          </cell>
          <cell r="D3550" t="str">
            <v>1-1/2" DUCT CABLE WITH THREE NO. 6 AWG 2400 VOLT CABLES</v>
          </cell>
          <cell r="G3550">
            <v>0</v>
          </cell>
        </row>
        <row r="3551">
          <cell r="A3551" t="str">
            <v>625E24330</v>
          </cell>
          <cell r="C3551" t="str">
            <v>FT</v>
          </cell>
          <cell r="D3551" t="str">
            <v>1-1/2" DUCT CABLE WITH THREE NO. 2 AWG 2400 VOLT CABLES</v>
          </cell>
          <cell r="G3551">
            <v>0</v>
          </cell>
        </row>
        <row r="3552">
          <cell r="A3552" t="str">
            <v>625E24331</v>
          </cell>
          <cell r="C3552" t="str">
            <v>FT</v>
          </cell>
          <cell r="D3552" t="str">
            <v>1-1/2" DUCT CABLE WITH THREE NO. 2 AWG 2400 VOLT CABLES, AS PER PLAN</v>
          </cell>
          <cell r="G3552">
            <v>0</v>
          </cell>
        </row>
        <row r="3553">
          <cell r="A3553" t="str">
            <v>625E24350</v>
          </cell>
          <cell r="C3553" t="str">
            <v>FT</v>
          </cell>
          <cell r="D3553" t="str">
            <v>1-1/2" DUCT CABLE WITH FOUR NO. 4 AWG 2400 VOLT CABLES</v>
          </cell>
          <cell r="G3553">
            <v>0</v>
          </cell>
        </row>
        <row r="3554">
          <cell r="A3554" t="str">
            <v>625E24351</v>
          </cell>
          <cell r="C3554" t="str">
            <v>FT</v>
          </cell>
          <cell r="D3554" t="str">
            <v>1-1/2" DUCT CABLE WITH FOUR NO. 4 AWG 2400 VOLT CABLES, AS PER PLAN</v>
          </cell>
          <cell r="G3554">
            <v>0</v>
          </cell>
        </row>
        <row r="3555">
          <cell r="A3555" t="str">
            <v>625E24400</v>
          </cell>
          <cell r="C3555" t="str">
            <v>FT</v>
          </cell>
          <cell r="D3555" t="str">
            <v>DUCT CABLE, MISC.:</v>
          </cell>
          <cell r="F3555" t="str">
            <v>ADD SUPPLEMENTAL DESCRIPTION</v>
          </cell>
          <cell r="G3555">
            <v>1</v>
          </cell>
        </row>
        <row r="3556">
          <cell r="A3556" t="str">
            <v>625E25000</v>
          </cell>
          <cell r="C3556" t="str">
            <v>FT</v>
          </cell>
          <cell r="D3556" t="str">
            <v>CONDUIT, 3/4", 725.04</v>
          </cell>
          <cell r="G3556">
            <v>0</v>
          </cell>
        </row>
        <row r="3557">
          <cell r="A3557" t="str">
            <v>625E25001</v>
          </cell>
          <cell r="C3557" t="str">
            <v>FT</v>
          </cell>
          <cell r="D3557" t="str">
            <v>CONDUIT, 3/4", 725.04, AS PER PLAN</v>
          </cell>
          <cell r="G3557">
            <v>0</v>
          </cell>
        </row>
        <row r="3558">
          <cell r="A3558" t="str">
            <v>625E25010</v>
          </cell>
          <cell r="C3558" t="str">
            <v>FT</v>
          </cell>
          <cell r="D3558" t="str">
            <v>CONDUIT, 3/4", 725.05</v>
          </cell>
          <cell r="G3558">
            <v>0</v>
          </cell>
        </row>
        <row r="3559">
          <cell r="A3559" t="str">
            <v>625E25011</v>
          </cell>
          <cell r="C3559" t="str">
            <v>FT</v>
          </cell>
          <cell r="D3559" t="str">
            <v>CONDUIT, 3/4", 725.05, AS PER PLAN</v>
          </cell>
          <cell r="G3559">
            <v>0</v>
          </cell>
        </row>
        <row r="3560">
          <cell r="A3560" t="str">
            <v>625E25012</v>
          </cell>
          <cell r="C3560" t="str">
            <v>FT</v>
          </cell>
          <cell r="D3560" t="str">
            <v>CONDUIT, 3/4", 725.051</v>
          </cell>
          <cell r="G3560">
            <v>0</v>
          </cell>
        </row>
        <row r="3561">
          <cell r="A3561" t="str">
            <v>625E25013</v>
          </cell>
          <cell r="C3561" t="str">
            <v>FT</v>
          </cell>
          <cell r="D3561" t="str">
            <v>CONDUIT, 3/4", 725.051, AS PER PLAN</v>
          </cell>
          <cell r="G3561">
            <v>0</v>
          </cell>
        </row>
        <row r="3562">
          <cell r="A3562" t="str">
            <v>625E25014</v>
          </cell>
          <cell r="C3562" t="str">
            <v>FT</v>
          </cell>
          <cell r="D3562" t="str">
            <v>CONDUIT, 3/4", 725.052</v>
          </cell>
          <cell r="G3562">
            <v>0</v>
          </cell>
        </row>
        <row r="3563">
          <cell r="A3563" t="str">
            <v>625E25015</v>
          </cell>
          <cell r="C3563" t="str">
            <v>FT</v>
          </cell>
          <cell r="D3563" t="str">
            <v>CONDUIT, 3/4", 725.052, AS PER PLAN</v>
          </cell>
          <cell r="G3563">
            <v>0</v>
          </cell>
        </row>
        <row r="3564">
          <cell r="A3564" t="str">
            <v>625E25100</v>
          </cell>
          <cell r="C3564" t="str">
            <v>FT</v>
          </cell>
          <cell r="D3564" t="str">
            <v>CONDUIT, 1", 725.04</v>
          </cell>
          <cell r="G3564">
            <v>0</v>
          </cell>
        </row>
        <row r="3565">
          <cell r="A3565" t="str">
            <v>625E25101</v>
          </cell>
          <cell r="C3565" t="str">
            <v>FT</v>
          </cell>
          <cell r="D3565" t="str">
            <v>CONDUIT, 1", 725.04, AS PER PLAN</v>
          </cell>
          <cell r="G3565">
            <v>0</v>
          </cell>
        </row>
        <row r="3566">
          <cell r="A3566" t="str">
            <v>625E25102</v>
          </cell>
          <cell r="C3566" t="str">
            <v>FT</v>
          </cell>
          <cell r="D3566" t="str">
            <v>CONDUIT, 1", 725.05</v>
          </cell>
          <cell r="G3566">
            <v>0</v>
          </cell>
        </row>
        <row r="3567">
          <cell r="A3567" t="str">
            <v>625E25103</v>
          </cell>
          <cell r="C3567" t="str">
            <v>FT</v>
          </cell>
          <cell r="D3567" t="str">
            <v>CONDUIT, 1", 725.05, AS PER PLAN</v>
          </cell>
          <cell r="G3567">
            <v>0</v>
          </cell>
        </row>
        <row r="3568">
          <cell r="A3568" t="str">
            <v>625E25104</v>
          </cell>
          <cell r="C3568" t="str">
            <v>FT</v>
          </cell>
          <cell r="D3568" t="str">
            <v>CONDUIT, 1", 725.051</v>
          </cell>
          <cell r="G3568">
            <v>0</v>
          </cell>
        </row>
        <row r="3569">
          <cell r="A3569" t="str">
            <v>625E25105</v>
          </cell>
          <cell r="C3569" t="str">
            <v>FT</v>
          </cell>
          <cell r="D3569" t="str">
            <v>CONDUIT, 1", 725.051, AS PER PLAN</v>
          </cell>
          <cell r="G3569">
            <v>0</v>
          </cell>
        </row>
        <row r="3570">
          <cell r="A3570" t="str">
            <v>625E25106</v>
          </cell>
          <cell r="C3570" t="str">
            <v>FT</v>
          </cell>
          <cell r="D3570" t="str">
            <v>CONDUIT, 1", 725.052</v>
          </cell>
          <cell r="G3570">
            <v>0</v>
          </cell>
        </row>
        <row r="3571">
          <cell r="A3571" t="str">
            <v>625E25107</v>
          </cell>
          <cell r="C3571" t="str">
            <v>FT</v>
          </cell>
          <cell r="D3571" t="str">
            <v>CONDUIT, 1", 725.052, AS PER PLAN</v>
          </cell>
          <cell r="G3571">
            <v>0</v>
          </cell>
        </row>
        <row r="3572">
          <cell r="A3572" t="str">
            <v>625E25200</v>
          </cell>
          <cell r="C3572" t="str">
            <v>FT</v>
          </cell>
          <cell r="D3572" t="str">
            <v>CONDUIT, 1-1/4", 725.04</v>
          </cell>
          <cell r="G3572">
            <v>0</v>
          </cell>
        </row>
        <row r="3573">
          <cell r="A3573" t="str">
            <v>625E25201</v>
          </cell>
          <cell r="C3573" t="str">
            <v>FT</v>
          </cell>
          <cell r="D3573" t="str">
            <v>CONDUIT, 1-1/4", 725.04, AS PER PLAN</v>
          </cell>
          <cell r="G3573">
            <v>0</v>
          </cell>
        </row>
        <row r="3574">
          <cell r="A3574" t="str">
            <v>625E25202</v>
          </cell>
          <cell r="C3574" t="str">
            <v>FT</v>
          </cell>
          <cell r="D3574" t="str">
            <v>CONDUIT, 1-1/4", 725.05</v>
          </cell>
          <cell r="G3574">
            <v>0</v>
          </cell>
        </row>
        <row r="3575">
          <cell r="A3575" t="str">
            <v>625E25203</v>
          </cell>
          <cell r="C3575" t="str">
            <v>FT</v>
          </cell>
          <cell r="D3575" t="str">
            <v>CONDUIT, 1-1/4", 725.05, AS PER PLAN</v>
          </cell>
          <cell r="G3575">
            <v>0</v>
          </cell>
        </row>
        <row r="3576">
          <cell r="A3576" t="str">
            <v>625E25204</v>
          </cell>
          <cell r="C3576" t="str">
            <v>FT</v>
          </cell>
          <cell r="D3576" t="str">
            <v>CONDUIT, 1-1/4", 725.051</v>
          </cell>
          <cell r="G3576">
            <v>0</v>
          </cell>
        </row>
        <row r="3577">
          <cell r="A3577" t="str">
            <v>625E25205</v>
          </cell>
          <cell r="C3577" t="str">
            <v>FT</v>
          </cell>
          <cell r="D3577" t="str">
            <v>CONDUIT, 1-1/4", 725.051, AS PER PLAN</v>
          </cell>
          <cell r="G3577">
            <v>0</v>
          </cell>
        </row>
        <row r="3578">
          <cell r="A3578" t="str">
            <v>625E25206</v>
          </cell>
          <cell r="C3578" t="str">
            <v>FT</v>
          </cell>
          <cell r="D3578" t="str">
            <v>CONDUIT, 1-1/4", 725.052</v>
          </cell>
          <cell r="G3578">
            <v>0</v>
          </cell>
        </row>
        <row r="3579">
          <cell r="A3579" t="str">
            <v>625E25207</v>
          </cell>
          <cell r="C3579" t="str">
            <v>FT</v>
          </cell>
          <cell r="D3579" t="str">
            <v>CONDUIT, 1-1/4", 725.052, AS PER PLAN</v>
          </cell>
          <cell r="G3579">
            <v>0</v>
          </cell>
        </row>
        <row r="3580">
          <cell r="A3580" t="str">
            <v>625E25300</v>
          </cell>
          <cell r="C3580" t="str">
            <v>FT</v>
          </cell>
          <cell r="D3580" t="str">
            <v>CONDUIT, 1-1/2", 725.04</v>
          </cell>
          <cell r="G3580">
            <v>0</v>
          </cell>
        </row>
        <row r="3581">
          <cell r="A3581" t="str">
            <v>625E25301</v>
          </cell>
          <cell r="C3581" t="str">
            <v>FT</v>
          </cell>
          <cell r="D3581" t="str">
            <v>CONDUIT, 1-1/2", 725.04, AS PER PLAN</v>
          </cell>
          <cell r="G3581">
            <v>0</v>
          </cell>
        </row>
        <row r="3582">
          <cell r="A3582" t="str">
            <v>625E25302</v>
          </cell>
          <cell r="C3582" t="str">
            <v>FT</v>
          </cell>
          <cell r="D3582" t="str">
            <v>CONDUIT, 1-1/2", 725.05</v>
          </cell>
          <cell r="G3582">
            <v>0</v>
          </cell>
        </row>
        <row r="3583">
          <cell r="A3583" t="str">
            <v>625E25303</v>
          </cell>
          <cell r="C3583" t="str">
            <v>FT</v>
          </cell>
          <cell r="D3583" t="str">
            <v>CONDUIT, 1-1/2", 725.05, AS PER PLAN</v>
          </cell>
          <cell r="G3583">
            <v>0</v>
          </cell>
        </row>
        <row r="3584">
          <cell r="A3584" t="str">
            <v>625E25304</v>
          </cell>
          <cell r="C3584" t="str">
            <v>FT</v>
          </cell>
          <cell r="D3584" t="str">
            <v>CONDUIT, 1-1/2", 725.051</v>
          </cell>
          <cell r="G3584">
            <v>0</v>
          </cell>
        </row>
        <row r="3585">
          <cell r="A3585" t="str">
            <v>625E25305</v>
          </cell>
          <cell r="C3585" t="str">
            <v>FT</v>
          </cell>
          <cell r="D3585" t="str">
            <v>CONDUIT, 1-1/2", 725.051, AS PER PLAN</v>
          </cell>
          <cell r="G3585">
            <v>0</v>
          </cell>
        </row>
        <row r="3586">
          <cell r="A3586" t="str">
            <v>625E25306</v>
          </cell>
          <cell r="C3586" t="str">
            <v>FT</v>
          </cell>
          <cell r="D3586" t="str">
            <v>CONDUIT, 1-1/2", 725.052</v>
          </cell>
          <cell r="G3586">
            <v>0</v>
          </cell>
        </row>
        <row r="3587">
          <cell r="A3587" t="str">
            <v>625E25307</v>
          </cell>
          <cell r="C3587" t="str">
            <v>FT</v>
          </cell>
          <cell r="D3587" t="str">
            <v>CONDUIT, 1-1/2", 725.052, AS PER PLAN</v>
          </cell>
          <cell r="G3587">
            <v>0</v>
          </cell>
        </row>
        <row r="3588">
          <cell r="A3588" t="str">
            <v>625E25400</v>
          </cell>
          <cell r="C3588" t="str">
            <v>FT</v>
          </cell>
          <cell r="D3588" t="str">
            <v>CONDUIT, 2", 725.04</v>
          </cell>
          <cell r="G3588">
            <v>0</v>
          </cell>
        </row>
        <row r="3589">
          <cell r="A3589" t="str">
            <v>625E25401</v>
          </cell>
          <cell r="C3589" t="str">
            <v>FT</v>
          </cell>
          <cell r="D3589" t="str">
            <v>CONDUIT, 2", 725.04, AS PER PLAN</v>
          </cell>
          <cell r="G3589">
            <v>0</v>
          </cell>
        </row>
        <row r="3590">
          <cell r="A3590" t="str">
            <v>625E25402</v>
          </cell>
          <cell r="C3590" t="str">
            <v>FT</v>
          </cell>
          <cell r="D3590" t="str">
            <v>CONDUIT, 2", 725.05</v>
          </cell>
          <cell r="G3590">
            <v>0</v>
          </cell>
        </row>
        <row r="3591">
          <cell r="A3591" t="str">
            <v>625E25403</v>
          </cell>
          <cell r="C3591" t="str">
            <v>FT</v>
          </cell>
          <cell r="D3591" t="str">
            <v>CONDUIT, 2", 725.05, AS PER PLAN</v>
          </cell>
          <cell r="G3591">
            <v>0</v>
          </cell>
        </row>
        <row r="3592">
          <cell r="A3592" t="str">
            <v>625E25404</v>
          </cell>
          <cell r="C3592" t="str">
            <v>FT</v>
          </cell>
          <cell r="D3592" t="str">
            <v>CONDUIT, 2-1/2", 725.04</v>
          </cell>
          <cell r="G3592">
            <v>0</v>
          </cell>
        </row>
        <row r="3593">
          <cell r="A3593" t="str">
            <v>625E25405</v>
          </cell>
          <cell r="C3593" t="str">
            <v>FT</v>
          </cell>
          <cell r="D3593" t="str">
            <v>CONDUIT, 2-1/2", 725.04, AS PER PLAN</v>
          </cell>
          <cell r="G3593">
            <v>0</v>
          </cell>
        </row>
        <row r="3594">
          <cell r="A3594" t="str">
            <v>625E25406</v>
          </cell>
          <cell r="C3594" t="str">
            <v>FT</v>
          </cell>
          <cell r="D3594" t="str">
            <v>CONDUIT, 2-1/2", 725.05</v>
          </cell>
          <cell r="G3594">
            <v>0</v>
          </cell>
        </row>
        <row r="3595">
          <cell r="A3595" t="str">
            <v>625E25407</v>
          </cell>
          <cell r="C3595" t="str">
            <v>FT</v>
          </cell>
          <cell r="D3595" t="str">
            <v>CONDUIT, 2-1/2", 725.05, AS PER PLAN</v>
          </cell>
          <cell r="G3595">
            <v>0</v>
          </cell>
        </row>
        <row r="3596">
          <cell r="A3596" t="str">
            <v>625E25408</v>
          </cell>
          <cell r="C3596" t="str">
            <v>FT</v>
          </cell>
          <cell r="D3596" t="str">
            <v>CONDUIT, 2", 725.051</v>
          </cell>
          <cell r="G3596">
            <v>0</v>
          </cell>
        </row>
        <row r="3597">
          <cell r="A3597" t="str">
            <v>625E25409</v>
          </cell>
          <cell r="C3597" t="str">
            <v>FT</v>
          </cell>
          <cell r="D3597" t="str">
            <v>CONDUIT, 2", 725.051, AS PER PLAN</v>
          </cell>
          <cell r="G3597">
            <v>0</v>
          </cell>
        </row>
        <row r="3598">
          <cell r="A3598" t="str">
            <v>625E25410</v>
          </cell>
          <cell r="C3598" t="str">
            <v>FT</v>
          </cell>
          <cell r="D3598" t="str">
            <v>CONDUIT, 2", 725.052</v>
          </cell>
          <cell r="G3598">
            <v>0</v>
          </cell>
        </row>
        <row r="3599">
          <cell r="A3599" t="str">
            <v>625E25411</v>
          </cell>
          <cell r="C3599" t="str">
            <v>FT</v>
          </cell>
          <cell r="D3599" t="str">
            <v>CONDUIT, 2", 725.052, AS PER PLAN</v>
          </cell>
          <cell r="G3599">
            <v>0</v>
          </cell>
        </row>
        <row r="3600">
          <cell r="A3600" t="str">
            <v>625E25412</v>
          </cell>
          <cell r="C3600" t="str">
            <v>FT</v>
          </cell>
          <cell r="D3600" t="str">
            <v>CONDUIT, 2-1/2", 725.051</v>
          </cell>
          <cell r="G3600">
            <v>0</v>
          </cell>
        </row>
        <row r="3601">
          <cell r="A3601" t="str">
            <v>625E25413</v>
          </cell>
          <cell r="C3601" t="str">
            <v>FT</v>
          </cell>
          <cell r="D3601" t="str">
            <v>CONDUIT, 2-1/2", 725.051, AS PER PLAN</v>
          </cell>
          <cell r="G3601">
            <v>0</v>
          </cell>
        </row>
        <row r="3602">
          <cell r="A3602" t="str">
            <v>625E25414</v>
          </cell>
          <cell r="C3602" t="str">
            <v>FT</v>
          </cell>
          <cell r="D3602" t="str">
            <v>CONDUIT, 2-1/2", 725.052</v>
          </cell>
          <cell r="G3602">
            <v>0</v>
          </cell>
        </row>
        <row r="3603">
          <cell r="A3603" t="str">
            <v>625E25415</v>
          </cell>
          <cell r="C3603" t="str">
            <v>FT</v>
          </cell>
          <cell r="D3603" t="str">
            <v>CONDUIT, 2-1/2", 725.052, AS PER PLAN</v>
          </cell>
          <cell r="G3603">
            <v>0</v>
          </cell>
        </row>
        <row r="3604">
          <cell r="A3604" t="str">
            <v>625E25500</v>
          </cell>
          <cell r="C3604" t="str">
            <v>FT</v>
          </cell>
          <cell r="D3604" t="str">
            <v>CONDUIT, 3", 725.04</v>
          </cell>
          <cell r="G3604">
            <v>0</v>
          </cell>
        </row>
        <row r="3605">
          <cell r="A3605" t="str">
            <v>625E25501</v>
          </cell>
          <cell r="C3605" t="str">
            <v>FT</v>
          </cell>
          <cell r="D3605" t="str">
            <v>CONDUIT, 3", 725.04, AS PER PLAN</v>
          </cell>
          <cell r="G3605">
            <v>0</v>
          </cell>
        </row>
        <row r="3606">
          <cell r="A3606" t="str">
            <v>625E25502</v>
          </cell>
          <cell r="C3606" t="str">
            <v>FT</v>
          </cell>
          <cell r="D3606" t="str">
            <v>CONDUIT, 3", 725.05</v>
          </cell>
          <cell r="G3606">
            <v>0</v>
          </cell>
        </row>
        <row r="3607">
          <cell r="A3607" t="str">
            <v>625E25503</v>
          </cell>
          <cell r="C3607" t="str">
            <v>FT</v>
          </cell>
          <cell r="D3607" t="str">
            <v>CONDUIT, 3", 725.05, AS PER PLAN</v>
          </cell>
          <cell r="G3607">
            <v>0</v>
          </cell>
        </row>
        <row r="3608">
          <cell r="A3608" t="str">
            <v>625E25504</v>
          </cell>
          <cell r="C3608" t="str">
            <v>FT</v>
          </cell>
          <cell r="D3608" t="str">
            <v>CONDUIT, 3", 725.051</v>
          </cell>
          <cell r="G3608">
            <v>0</v>
          </cell>
        </row>
        <row r="3609">
          <cell r="A3609" t="str">
            <v>625E25505</v>
          </cell>
          <cell r="C3609" t="str">
            <v>FT</v>
          </cell>
          <cell r="D3609" t="str">
            <v>CONDUIT, 3", 725.051, AS PER PLAN</v>
          </cell>
          <cell r="G3609">
            <v>0</v>
          </cell>
        </row>
        <row r="3610">
          <cell r="A3610" t="str">
            <v>625E25506</v>
          </cell>
          <cell r="C3610" t="str">
            <v>FT</v>
          </cell>
          <cell r="D3610" t="str">
            <v>CONDUIT, 3", 725.052</v>
          </cell>
          <cell r="G3610">
            <v>0</v>
          </cell>
        </row>
        <row r="3611">
          <cell r="A3611" t="str">
            <v>625E25507</v>
          </cell>
          <cell r="C3611" t="str">
            <v>FT</v>
          </cell>
          <cell r="D3611" t="str">
            <v>CONDUIT, 3", 725.052, AS PER PLAN</v>
          </cell>
          <cell r="G3611">
            <v>0</v>
          </cell>
        </row>
        <row r="3612">
          <cell r="A3612" t="str">
            <v>625E25550</v>
          </cell>
          <cell r="C3612" t="str">
            <v>FT</v>
          </cell>
          <cell r="D3612" t="str">
            <v>CONDUIT, 3-1/2", 725.04</v>
          </cell>
          <cell r="G3612">
            <v>0</v>
          </cell>
        </row>
        <row r="3613">
          <cell r="A3613" t="str">
            <v>625E25600</v>
          </cell>
          <cell r="C3613" t="str">
            <v>FT</v>
          </cell>
          <cell r="D3613" t="str">
            <v>CONDUIT, 4", 725.04</v>
          </cell>
          <cell r="G3613">
            <v>0</v>
          </cell>
        </row>
        <row r="3614">
          <cell r="A3614" t="str">
            <v>625E25601</v>
          </cell>
          <cell r="C3614" t="str">
            <v>FT</v>
          </cell>
          <cell r="D3614" t="str">
            <v>CONDUIT, 4", 725.04, AS PER PLAN</v>
          </cell>
          <cell r="G3614">
            <v>0</v>
          </cell>
        </row>
        <row r="3615">
          <cell r="A3615" t="str">
            <v>625E25602</v>
          </cell>
          <cell r="C3615" t="str">
            <v>FT</v>
          </cell>
          <cell r="D3615" t="str">
            <v>CONDUIT, 4", 725.05</v>
          </cell>
          <cell r="G3615">
            <v>0</v>
          </cell>
        </row>
        <row r="3616">
          <cell r="A3616" t="str">
            <v>625E25603</v>
          </cell>
          <cell r="C3616" t="str">
            <v>FT</v>
          </cell>
          <cell r="D3616" t="str">
            <v>CONDUIT, 4", 725.05, AS PER PLAN</v>
          </cell>
          <cell r="G3616">
            <v>0</v>
          </cell>
        </row>
        <row r="3617">
          <cell r="A3617" t="str">
            <v>625E25604</v>
          </cell>
          <cell r="C3617" t="str">
            <v>FT</v>
          </cell>
          <cell r="D3617" t="str">
            <v>CONDUIT, 4", 725.051</v>
          </cell>
          <cell r="G3617">
            <v>0</v>
          </cell>
        </row>
        <row r="3618">
          <cell r="A3618" t="str">
            <v>625E25605</v>
          </cell>
          <cell r="C3618" t="str">
            <v>FT</v>
          </cell>
          <cell r="D3618" t="str">
            <v>CONDUIT, 4", 725.051, AS PER PLAN</v>
          </cell>
          <cell r="G3618">
            <v>0</v>
          </cell>
        </row>
        <row r="3619">
          <cell r="A3619" t="str">
            <v>625E25606</v>
          </cell>
          <cell r="C3619" t="str">
            <v>FT</v>
          </cell>
          <cell r="D3619" t="str">
            <v>CONDUIT, 4", 725.052</v>
          </cell>
          <cell r="G3619">
            <v>0</v>
          </cell>
        </row>
        <row r="3620">
          <cell r="A3620" t="str">
            <v>625E25607</v>
          </cell>
          <cell r="C3620" t="str">
            <v>FT</v>
          </cell>
          <cell r="D3620" t="str">
            <v>CONDUIT, 4", 725.052, AS PER PLAN</v>
          </cell>
          <cell r="G3620">
            <v>0</v>
          </cell>
        </row>
        <row r="3621">
          <cell r="A3621" t="str">
            <v>625E25700</v>
          </cell>
          <cell r="C3621" t="str">
            <v>FT</v>
          </cell>
          <cell r="D3621" t="str">
            <v>CONDUIT, 6", 725.04</v>
          </cell>
          <cell r="G3621">
            <v>0</v>
          </cell>
        </row>
        <row r="3622">
          <cell r="A3622" t="str">
            <v>625E25710</v>
          </cell>
          <cell r="C3622" t="str">
            <v>FT</v>
          </cell>
          <cell r="D3622" t="str">
            <v>CONDUIT, 6", 725.05</v>
          </cell>
          <cell r="G3622">
            <v>0</v>
          </cell>
        </row>
        <row r="3623">
          <cell r="A3623" t="str">
            <v>625E25711</v>
          </cell>
          <cell r="C3623" t="str">
            <v>FT</v>
          </cell>
          <cell r="D3623" t="str">
            <v>CONDUIT, 6", 725.05, AS PER PLAN</v>
          </cell>
          <cell r="G3623">
            <v>0</v>
          </cell>
        </row>
        <row r="3624">
          <cell r="A3624" t="str">
            <v>625E25712</v>
          </cell>
          <cell r="C3624" t="str">
            <v>FT</v>
          </cell>
          <cell r="D3624" t="str">
            <v>CONDUIT, 6", 725.051</v>
          </cell>
          <cell r="G3624">
            <v>0</v>
          </cell>
        </row>
        <row r="3625">
          <cell r="A3625" t="str">
            <v>625E25713</v>
          </cell>
          <cell r="C3625" t="str">
            <v>FT</v>
          </cell>
          <cell r="D3625" t="str">
            <v>CONDUIT, 6", 725.051, AS PER PLAN</v>
          </cell>
          <cell r="G3625">
            <v>0</v>
          </cell>
        </row>
        <row r="3626">
          <cell r="A3626" t="str">
            <v>625E25714</v>
          </cell>
          <cell r="C3626" t="str">
            <v>FT</v>
          </cell>
          <cell r="D3626" t="str">
            <v>CONDUIT, 6", 725.052</v>
          </cell>
          <cell r="G3626">
            <v>0</v>
          </cell>
        </row>
        <row r="3627">
          <cell r="A3627" t="str">
            <v>625E25715</v>
          </cell>
          <cell r="C3627" t="str">
            <v>FT</v>
          </cell>
          <cell r="D3627" t="str">
            <v>CONDUIT, 6", 725.052, AS PER PLAN</v>
          </cell>
          <cell r="G3627">
            <v>0</v>
          </cell>
        </row>
        <row r="3628">
          <cell r="A3628" t="str">
            <v>625E25721</v>
          </cell>
          <cell r="C3628" t="str">
            <v>FT</v>
          </cell>
          <cell r="D3628" t="str">
            <v>CONDUIT, AS PER PLAN</v>
          </cell>
          <cell r="G3628">
            <v>0</v>
          </cell>
        </row>
        <row r="3629">
          <cell r="A3629" t="str">
            <v>625E25740</v>
          </cell>
          <cell r="C3629" t="str">
            <v>FT</v>
          </cell>
          <cell r="D3629" t="str">
            <v>CONDUIT, MULTICELL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625E25750</v>
          </cell>
          <cell r="C3630" t="str">
            <v>FT</v>
          </cell>
          <cell r="D3630" t="str">
            <v>CONDUIT, 4", MULTICELL, 725.20 , EPC-40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625E25752</v>
          </cell>
          <cell r="C3631" t="str">
            <v>FT</v>
          </cell>
          <cell r="D3631" t="str">
            <v>CONDUIT, 4", MULTICELL, 725.20 , EPC-80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625E25802</v>
          </cell>
          <cell r="C3632" t="str">
            <v>FT</v>
          </cell>
          <cell r="D3632" t="str">
            <v>CONDUIT, CONCRETE ENCASED</v>
          </cell>
          <cell r="F3632" t="str">
            <v>SPECIFY SIZE</v>
          </cell>
          <cell r="G3632">
            <v>1</v>
          </cell>
        </row>
        <row r="3633">
          <cell r="A3633" t="str">
            <v>625E25803</v>
          </cell>
          <cell r="C3633" t="str">
            <v>FT</v>
          </cell>
          <cell r="D3633" t="str">
            <v>CONDUIT, CONCRETE ENCASED, AS PER PLAN</v>
          </cell>
          <cell r="F3633" t="str">
            <v>SPECIFY SIZE</v>
          </cell>
          <cell r="G3633">
            <v>1</v>
          </cell>
        </row>
        <row r="3634">
          <cell r="A3634" t="str">
            <v>625E25900</v>
          </cell>
          <cell r="C3634" t="str">
            <v>FT</v>
          </cell>
          <cell r="D3634" t="str">
            <v>CONDUIT, JACKED OR DRILLED</v>
          </cell>
          <cell r="F3634" t="str">
            <v>SPECIFY SIZE</v>
          </cell>
          <cell r="G3634">
            <v>1</v>
          </cell>
        </row>
        <row r="3635">
          <cell r="A3635" t="str">
            <v>625E25901</v>
          </cell>
          <cell r="C3635" t="str">
            <v>FT</v>
          </cell>
          <cell r="D3635" t="str">
            <v>CONDUIT, JACKED OR DRILLED, AS PER PLAN</v>
          </cell>
          <cell r="F3635" t="str">
            <v>SPECIFY SIZE</v>
          </cell>
          <cell r="G3635">
            <v>1</v>
          </cell>
        </row>
        <row r="3636">
          <cell r="A3636" t="str">
            <v>625E25902</v>
          </cell>
          <cell r="C3636" t="str">
            <v>FT</v>
          </cell>
          <cell r="D3636" t="str">
            <v>CONDUIT, JACKED OR DRILLED, 725.04</v>
          </cell>
          <cell r="F3636" t="str">
            <v>SPECIFY SIZE</v>
          </cell>
          <cell r="G3636">
            <v>1</v>
          </cell>
        </row>
        <row r="3637">
          <cell r="A3637" t="str">
            <v>625E25903</v>
          </cell>
          <cell r="C3637" t="str">
            <v>FT</v>
          </cell>
          <cell r="D3637" t="str">
            <v>CONDUIT, JACKED OR DRILLED, 725.04, AS PER PLAN</v>
          </cell>
          <cell r="F3637" t="str">
            <v>SPECIFY SIZE</v>
          </cell>
          <cell r="G3637">
            <v>1</v>
          </cell>
        </row>
        <row r="3638">
          <cell r="A3638" t="str">
            <v>625E25904</v>
          </cell>
          <cell r="C3638" t="str">
            <v>FT</v>
          </cell>
          <cell r="D3638" t="str">
            <v>CONDUIT, JACKED OR DRILLED, 725.05</v>
          </cell>
          <cell r="F3638" t="str">
            <v>SPECIFY SIZE</v>
          </cell>
          <cell r="G3638">
            <v>1</v>
          </cell>
        </row>
        <row r="3639">
          <cell r="A3639" t="str">
            <v>625E25906</v>
          </cell>
          <cell r="C3639" t="str">
            <v>FT</v>
          </cell>
          <cell r="D3639" t="str">
            <v>CONDUIT, JACKED OR DRILLED, 725.051</v>
          </cell>
          <cell r="F3639" t="str">
            <v>SPECIFY SIZE</v>
          </cell>
          <cell r="G3639">
            <v>1</v>
          </cell>
        </row>
        <row r="3640">
          <cell r="A3640" t="str">
            <v>625E25907</v>
          </cell>
          <cell r="C3640" t="str">
            <v>FT</v>
          </cell>
          <cell r="D3640" t="str">
            <v>CONDUIT, JACKED OR DRILLED, 725.051, AS PER PLAN</v>
          </cell>
          <cell r="F3640" t="str">
            <v>SPECIFY SIZE</v>
          </cell>
          <cell r="G3640">
            <v>1</v>
          </cell>
        </row>
        <row r="3641">
          <cell r="A3641" t="str">
            <v>625E25908</v>
          </cell>
          <cell r="C3641" t="str">
            <v>FT</v>
          </cell>
          <cell r="D3641" t="str">
            <v>CONDUIT, JACKED OR DRILLED, 725.052</v>
          </cell>
          <cell r="F3641" t="str">
            <v>SPECIFY SIZE</v>
          </cell>
          <cell r="G3641">
            <v>1</v>
          </cell>
        </row>
        <row r="3642">
          <cell r="A3642" t="str">
            <v>625E25909</v>
          </cell>
          <cell r="C3642" t="str">
            <v>FT</v>
          </cell>
          <cell r="D3642" t="str">
            <v>CONDUIT, JACKED OR DRILLED, 725.052, AS PER PLAN</v>
          </cell>
          <cell r="F3642" t="str">
            <v>SPECIFY SIZE</v>
          </cell>
          <cell r="G3642">
            <v>1</v>
          </cell>
        </row>
        <row r="3643">
          <cell r="A3643" t="str">
            <v>625E25910</v>
          </cell>
          <cell r="C3643" t="str">
            <v>FT</v>
          </cell>
          <cell r="D3643" t="str">
            <v>CONDUIT CLEANED AND CABLES REMOVED</v>
          </cell>
          <cell r="G3643">
            <v>0</v>
          </cell>
        </row>
        <row r="3644">
          <cell r="A3644" t="str">
            <v>625E25911</v>
          </cell>
          <cell r="C3644" t="str">
            <v>FT</v>
          </cell>
          <cell r="D3644" t="str">
            <v>CONDUIT CLEANED AND CABLES REMOVED, AS PER PLAN</v>
          </cell>
          <cell r="G3644">
            <v>0</v>
          </cell>
        </row>
        <row r="3645">
          <cell r="A3645" t="str">
            <v>625E25920</v>
          </cell>
          <cell r="C3645" t="str">
            <v>FT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625E25930</v>
          </cell>
          <cell r="C3646" t="str">
            <v>EACH</v>
          </cell>
          <cell r="D3646" t="str">
            <v>CONDUIT, MISC.: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625E26250</v>
          </cell>
          <cell r="C3647" t="str">
            <v>EACH</v>
          </cell>
          <cell r="D3647" t="str">
            <v>LUMINAIRE, CONVENTIONAL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625E26251</v>
          </cell>
          <cell r="C3648" t="str">
            <v>EACH</v>
          </cell>
          <cell r="D3648" t="str">
            <v>LUMINAIRE, CONVENTIONAL, AS PER PLAN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625E26252</v>
          </cell>
          <cell r="C3649" t="str">
            <v>EACH</v>
          </cell>
          <cell r="D3649" t="str">
            <v>LUMINAIRE, CONVENTIONAL, SOLID STATE (LED)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625E26253</v>
          </cell>
          <cell r="C3650" t="str">
            <v>EACH</v>
          </cell>
          <cell r="D3650" t="str">
            <v>LUMINAIRE, CONVENTIONAL, SOLID STATE (LED), AS PER PLAN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625E26260</v>
          </cell>
          <cell r="C3651" t="str">
            <v>EACH</v>
          </cell>
          <cell r="D3651" t="str">
            <v>LUMINAIRE, HIGH MAST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625E26261</v>
          </cell>
          <cell r="C3652" t="str">
            <v>EACH</v>
          </cell>
          <cell r="D3652" t="str">
            <v>LUMINAIRE, HIGH MAST, AS PER PLAN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625E26262</v>
          </cell>
          <cell r="C3653" t="str">
            <v>EACH</v>
          </cell>
          <cell r="D3653" t="str">
            <v>LUMINAIRE, HIGH MAST, SOLID STATE (LED)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625E26263</v>
          </cell>
          <cell r="C3654" t="str">
            <v>EACH</v>
          </cell>
          <cell r="D3654" t="str">
            <v>LUMINAIRE, HIGH MAST, SOLID STATE (LED), AS PER PLAN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625E26270</v>
          </cell>
          <cell r="C3655" t="str">
            <v>EACH</v>
          </cell>
          <cell r="D3655" t="str">
            <v>LUMINAIRE, LOW MAST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625E26271</v>
          </cell>
          <cell r="C3656" t="str">
            <v>EACH</v>
          </cell>
          <cell r="D3656" t="str">
            <v>LUMINAIRE, LOW MAST, AS PER PLAN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625E26272</v>
          </cell>
          <cell r="C3657" t="str">
            <v>EACH</v>
          </cell>
          <cell r="D3657" t="str">
            <v>LUMINAIRE, LOW MAST, SOLID STATE (LED)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625E26273</v>
          </cell>
          <cell r="C3658" t="str">
            <v>EACH</v>
          </cell>
          <cell r="D3658" t="str">
            <v>LUMINAIRE, LOW MAST, SOLID STATE (LED), AS PER PLAN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625E27400</v>
          </cell>
          <cell r="C3659" t="str">
            <v>EACH</v>
          </cell>
          <cell r="D3659" t="str">
            <v>LUMINAIRE, POST TOP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625E27401</v>
          </cell>
          <cell r="C3660" t="str">
            <v>EACH</v>
          </cell>
          <cell r="D3660" t="str">
            <v>LUMINAIRE, POST TOP, AS PER PLAN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625E27402</v>
          </cell>
          <cell r="C3661" t="str">
            <v>EACH</v>
          </cell>
          <cell r="D3661" t="str">
            <v>LUMINAIRE, POST TOP, SOLID STATE (LED)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625E27403</v>
          </cell>
          <cell r="C3662" t="str">
            <v>EACH</v>
          </cell>
          <cell r="D3662" t="str">
            <v>LUMINAIRE, POST TOP, SOLID STATE (LED), AS PER PLAN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625E27500</v>
          </cell>
          <cell r="C3663" t="str">
            <v>EACH</v>
          </cell>
          <cell r="D3663" t="str">
            <v>LUMINAIRE, UNDERPASS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625E27501</v>
          </cell>
          <cell r="C3664" t="str">
            <v>EACH</v>
          </cell>
          <cell r="D3664" t="str">
            <v>LUMINAIRE, UNDERPASS, AS PER PLAN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625E27502</v>
          </cell>
          <cell r="C3665" t="str">
            <v>EACH</v>
          </cell>
          <cell r="D3665" t="str">
            <v>LUMINAIRE, UNDERPASS, SOLID STATE (LED)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625E27503</v>
          </cell>
          <cell r="C3666" t="str">
            <v>EACH</v>
          </cell>
          <cell r="D3666" t="str">
            <v>LUMINAIRE, UNDERPASS, SOLID STATE (LED), AS PER PLAN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625E27504</v>
          </cell>
          <cell r="C3667" t="str">
            <v>EACH</v>
          </cell>
          <cell r="D3667" t="str">
            <v>LUMINAIRE, TUNNEL, SOLID STATE (LED)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625E27505</v>
          </cell>
          <cell r="C3668" t="str">
            <v>EACH</v>
          </cell>
          <cell r="D3668" t="str">
            <v>LUMINAIRE, TUNNEL, SOLID STATE (LED), AS PER PLAN</v>
          </cell>
          <cell r="F3668" t="str">
            <v>ADD SUPPLEMENTAL DESCRIPTION</v>
          </cell>
          <cell r="G3668">
            <v>1</v>
          </cell>
        </row>
        <row r="3669">
          <cell r="A3669" t="str">
            <v>625E27520</v>
          </cell>
          <cell r="C3669" t="str">
            <v>EACH</v>
          </cell>
          <cell r="D3669" t="str">
            <v>REMOVAL OF LUMINAIRE AND REERECTION</v>
          </cell>
          <cell r="G3669">
            <v>0</v>
          </cell>
        </row>
        <row r="3670">
          <cell r="A3670" t="str">
            <v>625E27521</v>
          </cell>
          <cell r="C3670" t="str">
            <v>EACH</v>
          </cell>
          <cell r="D3670" t="str">
            <v>REMOVAL OF LUMINAIRE AND REERECTION, AS PER PLAN</v>
          </cell>
          <cell r="G3670">
            <v>0</v>
          </cell>
        </row>
        <row r="3671">
          <cell r="A3671" t="str">
            <v>625E27550</v>
          </cell>
          <cell r="C3671" t="str">
            <v>EACH</v>
          </cell>
          <cell r="D3671" t="str">
            <v>LUMINAIRE, DECORATIVE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625E27551</v>
          </cell>
          <cell r="C3672" t="str">
            <v>EACH</v>
          </cell>
          <cell r="D3672" t="str">
            <v>LUMINAIRE, DECORATIVE, AS PER PLAN</v>
          </cell>
          <cell r="F3672" t="str">
            <v>ADD SUPPLEMENTAL DESCRIPTION</v>
          </cell>
          <cell r="G3672">
            <v>1</v>
          </cell>
        </row>
        <row r="3673">
          <cell r="A3673" t="str">
            <v>625E27560</v>
          </cell>
          <cell r="C3673" t="str">
            <v>EACH</v>
          </cell>
          <cell r="D3673" t="str">
            <v>LUMINAIRE, INSTALLATION ONLY</v>
          </cell>
          <cell r="G3673">
            <v>0</v>
          </cell>
        </row>
        <row r="3674">
          <cell r="A3674" t="str">
            <v>625E27561</v>
          </cell>
          <cell r="C3674" t="str">
            <v>EACH</v>
          </cell>
          <cell r="D3674" t="str">
            <v>LUMINAIRE, INSTALLATION ONLY, AS PER PLAN</v>
          </cell>
          <cell r="G3674">
            <v>0</v>
          </cell>
        </row>
        <row r="3675">
          <cell r="A3675" t="str">
            <v>625E27600</v>
          </cell>
          <cell r="C3675" t="str">
            <v>EACH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625E27700</v>
          </cell>
          <cell r="C3676" t="str">
            <v>FXMT</v>
          </cell>
          <cell r="D3676" t="str">
            <v>LUMINAIRE,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625E27800</v>
          </cell>
          <cell r="C3677" t="str">
            <v>EACH</v>
          </cell>
          <cell r="D3677" t="str">
            <v>BALLAST, MISC.:</v>
          </cell>
          <cell r="F3677" t="str">
            <v>ADD SUPPLEMENTAL DESCRIPTION</v>
          </cell>
          <cell r="G3677">
            <v>1</v>
          </cell>
        </row>
        <row r="3678">
          <cell r="A3678" t="str">
            <v>625E28000</v>
          </cell>
          <cell r="C3678" t="str">
            <v>EACH</v>
          </cell>
          <cell r="D3678" t="str">
            <v>GLARE SHIELD</v>
          </cell>
          <cell r="G3678">
            <v>0</v>
          </cell>
        </row>
        <row r="3679">
          <cell r="A3679" t="str">
            <v>625E28001</v>
          </cell>
          <cell r="C3679" t="str">
            <v>EACH</v>
          </cell>
          <cell r="D3679" t="str">
            <v>GLARE SHIELD, AS PER PLAN</v>
          </cell>
          <cell r="G3679">
            <v>0</v>
          </cell>
        </row>
        <row r="3680">
          <cell r="A3680" t="str">
            <v>625E29000</v>
          </cell>
          <cell r="C3680" t="str">
            <v>FT</v>
          </cell>
          <cell r="D3680" t="str">
            <v>TRENCH</v>
          </cell>
          <cell r="G3680">
            <v>0</v>
          </cell>
        </row>
        <row r="3681">
          <cell r="A3681" t="str">
            <v>625E29001</v>
          </cell>
          <cell r="C3681" t="str">
            <v>FT</v>
          </cell>
          <cell r="D3681" t="str">
            <v>TRENCH, AS PER PLAN</v>
          </cell>
          <cell r="G3681">
            <v>0</v>
          </cell>
        </row>
        <row r="3682">
          <cell r="A3682" t="str">
            <v>625E29002</v>
          </cell>
          <cell r="C3682" t="str">
            <v>FT</v>
          </cell>
          <cell r="D3682" t="str">
            <v>TRENCH, 24" DEEP</v>
          </cell>
          <cell r="G3682">
            <v>0</v>
          </cell>
        </row>
        <row r="3683">
          <cell r="A3683" t="str">
            <v>625E29003</v>
          </cell>
          <cell r="C3683" t="str">
            <v>FT</v>
          </cell>
          <cell r="D3683" t="str">
            <v>TRENCH, 24" DEEP, AS PER PLAN</v>
          </cell>
          <cell r="G3683">
            <v>0</v>
          </cell>
        </row>
        <row r="3684">
          <cell r="A3684" t="str">
            <v>625E29010</v>
          </cell>
          <cell r="C3684" t="str">
            <v>FT</v>
          </cell>
          <cell r="D3684" t="str">
            <v>TRENCH, 30" DEEP</v>
          </cell>
          <cell r="G3684">
            <v>0</v>
          </cell>
        </row>
        <row r="3685">
          <cell r="A3685" t="str">
            <v>625E29011</v>
          </cell>
          <cell r="C3685" t="str">
            <v>FT</v>
          </cell>
          <cell r="D3685" t="str">
            <v>TRENCH, 30" DEEP, AS PER PLAN</v>
          </cell>
          <cell r="G3685">
            <v>0</v>
          </cell>
        </row>
        <row r="3686">
          <cell r="A3686" t="str">
            <v>625E29100</v>
          </cell>
          <cell r="C3686" t="str">
            <v>FT</v>
          </cell>
          <cell r="D3686" t="str">
            <v>TRENCH, 36" DEEP</v>
          </cell>
          <cell r="G3686">
            <v>0</v>
          </cell>
        </row>
        <row r="3687">
          <cell r="A3687" t="str">
            <v>625E29101</v>
          </cell>
          <cell r="C3687" t="str">
            <v>FT</v>
          </cell>
          <cell r="D3687" t="str">
            <v>TRENCH, 36" DEEP, AS PER PLAN</v>
          </cell>
          <cell r="G3687">
            <v>0</v>
          </cell>
        </row>
        <row r="3688">
          <cell r="A3688" t="str">
            <v>625E29200</v>
          </cell>
          <cell r="C3688" t="str">
            <v>FT</v>
          </cell>
          <cell r="D3688" t="str">
            <v>TRENCH, 48" DEEP</v>
          </cell>
          <cell r="G3688">
            <v>0</v>
          </cell>
        </row>
        <row r="3689">
          <cell r="A3689" t="str">
            <v>625E29201</v>
          </cell>
          <cell r="C3689" t="str">
            <v>FT</v>
          </cell>
          <cell r="D3689" t="str">
            <v>TRENCH, 48" DEEP, AS PER PLAN</v>
          </cell>
          <cell r="G3689">
            <v>0</v>
          </cell>
        </row>
        <row r="3690">
          <cell r="A3690" t="str">
            <v>625E29400</v>
          </cell>
          <cell r="C3690" t="str">
            <v>FT</v>
          </cell>
          <cell r="D3690" t="str">
            <v>TRENCH IN PAVED AREA</v>
          </cell>
          <cell r="G3690">
            <v>0</v>
          </cell>
        </row>
        <row r="3691">
          <cell r="A3691" t="str">
            <v>625E29401</v>
          </cell>
          <cell r="C3691" t="str">
            <v>FT</v>
          </cell>
          <cell r="D3691" t="str">
            <v>TRENCH IN PAVED AREAS, AS PER PLAN</v>
          </cell>
          <cell r="G3691">
            <v>0</v>
          </cell>
        </row>
        <row r="3692">
          <cell r="A3692" t="str">
            <v>625E29500</v>
          </cell>
          <cell r="C3692" t="str">
            <v>FT</v>
          </cell>
          <cell r="D3692" t="str">
            <v>TRENCH IN PAVED AREA, TYPE A</v>
          </cell>
          <cell r="G3692">
            <v>0</v>
          </cell>
        </row>
        <row r="3693">
          <cell r="A3693" t="str">
            <v>625E29501</v>
          </cell>
          <cell r="C3693" t="str">
            <v>FT</v>
          </cell>
          <cell r="D3693" t="str">
            <v>TRENCH IN PAVED AREA, TYPE A, AS PER PLAN</v>
          </cell>
          <cell r="G3693">
            <v>0</v>
          </cell>
        </row>
        <row r="3694">
          <cell r="A3694" t="str">
            <v>625E29600</v>
          </cell>
          <cell r="C3694" t="str">
            <v>FT</v>
          </cell>
          <cell r="D3694" t="str">
            <v>TRENCH IN PAVED AREA, TYPE B</v>
          </cell>
          <cell r="G3694">
            <v>0</v>
          </cell>
        </row>
        <row r="3695">
          <cell r="A3695" t="str">
            <v>625E29601</v>
          </cell>
          <cell r="C3695" t="str">
            <v>FT</v>
          </cell>
          <cell r="D3695" t="str">
            <v>TRENCH IN PAVED AREA, TYPE B, AS PER PLAN</v>
          </cell>
          <cell r="G3695">
            <v>0</v>
          </cell>
        </row>
        <row r="3696">
          <cell r="A3696" t="str">
            <v>625E29700</v>
          </cell>
          <cell r="C3696" t="str">
            <v>FT</v>
          </cell>
          <cell r="D3696" t="str">
            <v>TRENCH, MISC.:</v>
          </cell>
          <cell r="F3696" t="str">
            <v>ADD SUPPLEMENTAL DESCRIPTION</v>
          </cell>
          <cell r="G3696">
            <v>1</v>
          </cell>
        </row>
        <row r="3697">
          <cell r="A3697" t="str">
            <v>625E29900</v>
          </cell>
          <cell r="C3697" t="str">
            <v>EACH</v>
          </cell>
          <cell r="D3697" t="str">
            <v>JUNCTION BOX</v>
          </cell>
          <cell r="G3697">
            <v>0</v>
          </cell>
        </row>
        <row r="3698">
          <cell r="A3698" t="str">
            <v>625E29901</v>
          </cell>
          <cell r="C3698" t="str">
            <v>EACH</v>
          </cell>
          <cell r="D3698" t="str">
            <v>JUNCTION BOX, AS PER PLAN</v>
          </cell>
          <cell r="G3698">
            <v>0</v>
          </cell>
        </row>
        <row r="3699">
          <cell r="A3699" t="str">
            <v>625E29910</v>
          </cell>
          <cell r="C3699" t="str">
            <v>EACH</v>
          </cell>
          <cell r="D3699" t="str">
            <v>TRANSITION JUNCTION BOX</v>
          </cell>
          <cell r="G3699">
            <v>0</v>
          </cell>
        </row>
        <row r="3700">
          <cell r="A3700" t="str">
            <v>625E29911</v>
          </cell>
          <cell r="C3700" t="str">
            <v>EACH</v>
          </cell>
          <cell r="D3700" t="str">
            <v>TRANSITION JUNCTION BOX, AS PER PLAN</v>
          </cell>
          <cell r="G3700">
            <v>0</v>
          </cell>
        </row>
        <row r="3701">
          <cell r="A3701" t="str">
            <v>625E29920</v>
          </cell>
          <cell r="C3701" t="str">
            <v>EACH</v>
          </cell>
          <cell r="D3701" t="str">
            <v>STRUCTURE JUNCTION BOX</v>
          </cell>
          <cell r="G3701">
            <v>0</v>
          </cell>
        </row>
        <row r="3702">
          <cell r="A3702" t="str">
            <v>625E29921</v>
          </cell>
          <cell r="C3702" t="str">
            <v>EACH</v>
          </cell>
          <cell r="D3702" t="str">
            <v>STRUCTURE JUNCTION BOX, AS PER PLAN</v>
          </cell>
          <cell r="G3702">
            <v>0</v>
          </cell>
        </row>
        <row r="3703">
          <cell r="A3703" t="str">
            <v>625E29930</v>
          </cell>
          <cell r="C3703" t="str">
            <v>EACH</v>
          </cell>
          <cell r="D3703" t="str">
            <v>MEDIAN JUNCTION BOX</v>
          </cell>
          <cell r="G3703">
            <v>0</v>
          </cell>
        </row>
        <row r="3704">
          <cell r="A3704" t="str">
            <v>625E29931</v>
          </cell>
          <cell r="C3704" t="str">
            <v>EACH</v>
          </cell>
          <cell r="D3704" t="str">
            <v>MEDIAN JUNCTION BOX, AS PER PLAN</v>
          </cell>
          <cell r="G3704">
            <v>0</v>
          </cell>
        </row>
        <row r="3705">
          <cell r="A3705" t="str">
            <v>625E29940</v>
          </cell>
          <cell r="C3705" t="str">
            <v>EACH</v>
          </cell>
          <cell r="D3705" t="str">
            <v>BARRIER JUNCTION BOX</v>
          </cell>
          <cell r="G3705">
            <v>0</v>
          </cell>
        </row>
        <row r="3706">
          <cell r="A3706" t="str">
            <v>625E29941</v>
          </cell>
          <cell r="C3706" t="str">
            <v>EACH</v>
          </cell>
          <cell r="D3706" t="str">
            <v>BARRIER JUNCTION BOX, AS PER PLAN</v>
          </cell>
          <cell r="G3706">
            <v>0</v>
          </cell>
        </row>
        <row r="3707">
          <cell r="A3707" t="str">
            <v>625E30500</v>
          </cell>
          <cell r="C3707" t="str">
            <v>EACH</v>
          </cell>
          <cell r="D3707" t="str">
            <v>PULL BOX, 725.06, SIZE 1.5</v>
          </cell>
          <cell r="G3707">
            <v>0</v>
          </cell>
        </row>
        <row r="3708">
          <cell r="A3708" t="str">
            <v>625E30510</v>
          </cell>
          <cell r="C3708" t="str">
            <v>EACH</v>
          </cell>
          <cell r="D3708" t="str">
            <v>PULL BOX, 725.06, SIZE 4</v>
          </cell>
          <cell r="G3708">
            <v>0</v>
          </cell>
        </row>
        <row r="3709">
          <cell r="A3709" t="str">
            <v>625E30520</v>
          </cell>
          <cell r="C3709" t="str">
            <v>EACH</v>
          </cell>
          <cell r="D3709" t="str">
            <v>PULL BOX, 725.06, SIZE 7</v>
          </cell>
          <cell r="G3709">
            <v>0</v>
          </cell>
        </row>
        <row r="3710">
          <cell r="A3710" t="str">
            <v>625E30530</v>
          </cell>
          <cell r="C3710" t="str">
            <v>EACH</v>
          </cell>
          <cell r="D3710" t="str">
            <v>PULL BOX, 725.06, SIZE 18</v>
          </cell>
          <cell r="G3710">
            <v>0</v>
          </cell>
        </row>
        <row r="3711">
          <cell r="A3711" t="str">
            <v>625E30540</v>
          </cell>
          <cell r="C3711" t="str">
            <v>EACH</v>
          </cell>
          <cell r="D3711" t="str">
            <v>PULL BOX, 725.06, SIZE 30</v>
          </cell>
          <cell r="G3711">
            <v>0</v>
          </cell>
        </row>
        <row r="3712">
          <cell r="A3712" t="str">
            <v>625E30600</v>
          </cell>
          <cell r="C3712" t="str">
            <v>EACH</v>
          </cell>
          <cell r="D3712" t="str">
            <v>PULL BOX, 725.07, SIZE 1.5</v>
          </cell>
          <cell r="G3712">
            <v>0</v>
          </cell>
        </row>
        <row r="3713">
          <cell r="A3713" t="str">
            <v>625E30610</v>
          </cell>
          <cell r="C3713" t="str">
            <v>EACH</v>
          </cell>
          <cell r="D3713" t="str">
            <v>PULL BOX, 725.07, SIZE 4</v>
          </cell>
          <cell r="G3713">
            <v>0</v>
          </cell>
        </row>
        <row r="3714">
          <cell r="A3714" t="str">
            <v>625E30620</v>
          </cell>
          <cell r="C3714" t="str">
            <v>EACH</v>
          </cell>
          <cell r="D3714" t="str">
            <v>PULL BOX, 725.07, SIZE 7</v>
          </cell>
          <cell r="G3714">
            <v>0</v>
          </cell>
        </row>
        <row r="3715">
          <cell r="A3715" t="str">
            <v>625E30630</v>
          </cell>
          <cell r="C3715" t="str">
            <v>EACH</v>
          </cell>
          <cell r="D3715" t="str">
            <v>PULL BOX, 725.07, SIZE 18</v>
          </cell>
          <cell r="G3715">
            <v>0</v>
          </cell>
        </row>
        <row r="3716">
          <cell r="A3716" t="str">
            <v>625E30640</v>
          </cell>
          <cell r="C3716" t="str">
            <v>EACH</v>
          </cell>
          <cell r="D3716" t="str">
            <v>PULL BOX, 725.07, SIZE 30</v>
          </cell>
          <cell r="G3716">
            <v>0</v>
          </cell>
        </row>
        <row r="3717">
          <cell r="A3717" t="str">
            <v>625E30700</v>
          </cell>
          <cell r="C3717" t="str">
            <v>EACH</v>
          </cell>
          <cell r="D3717" t="str">
            <v>PULL BOX, 725.08, 18"</v>
          </cell>
          <cell r="G3717">
            <v>0</v>
          </cell>
        </row>
        <row r="3718">
          <cell r="A3718" t="str">
            <v>625E30701</v>
          </cell>
          <cell r="C3718" t="str">
            <v>EACH</v>
          </cell>
          <cell r="D3718" t="str">
            <v>PULL BOX, 725.08, 18", AS PER PLAN</v>
          </cell>
          <cell r="G3718">
            <v>0</v>
          </cell>
        </row>
        <row r="3719">
          <cell r="A3719" t="str">
            <v>625E30706</v>
          </cell>
          <cell r="C3719" t="str">
            <v>EACH</v>
          </cell>
          <cell r="D3719" t="str">
            <v>PULL BOX, 725.08, 24"</v>
          </cell>
          <cell r="G3719">
            <v>0</v>
          </cell>
        </row>
        <row r="3720">
          <cell r="A3720" t="str">
            <v>625E30707</v>
          </cell>
          <cell r="C3720" t="str">
            <v>EACH</v>
          </cell>
          <cell r="D3720" t="str">
            <v>PULL BOX, 725.08, 24", AS PER PLAN</v>
          </cell>
          <cell r="G3720">
            <v>0</v>
          </cell>
        </row>
        <row r="3721">
          <cell r="A3721" t="str">
            <v>625E30710</v>
          </cell>
          <cell r="C3721" t="str">
            <v>EACH</v>
          </cell>
          <cell r="D3721" t="str">
            <v>PULL BOX, 725.08, 32"</v>
          </cell>
          <cell r="G3721">
            <v>0</v>
          </cell>
        </row>
        <row r="3722">
          <cell r="A3722" t="str">
            <v>625E30711</v>
          </cell>
          <cell r="C3722" t="str">
            <v>EACH</v>
          </cell>
          <cell r="D3722" t="str">
            <v>PULL BOX, 725.08, 32", AS PER PLAN</v>
          </cell>
          <cell r="G3722">
            <v>0</v>
          </cell>
        </row>
        <row r="3723">
          <cell r="A3723" t="str">
            <v>625E30720</v>
          </cell>
          <cell r="C3723" t="str">
            <v>EACH</v>
          </cell>
          <cell r="D3723" t="str">
            <v>PULL BOX, 725.08, 36"</v>
          </cell>
          <cell r="G3723">
            <v>0</v>
          </cell>
        </row>
        <row r="3724">
          <cell r="A3724" t="str">
            <v>625E30721</v>
          </cell>
          <cell r="C3724" t="str">
            <v>EACH</v>
          </cell>
          <cell r="D3724" t="str">
            <v>PULL BOX, 725.08, 36", AS PER PLAN</v>
          </cell>
          <cell r="G3724">
            <v>0</v>
          </cell>
        </row>
        <row r="3725">
          <cell r="A3725" t="str">
            <v>625E30800</v>
          </cell>
          <cell r="C3725" t="str">
            <v>EACH</v>
          </cell>
          <cell r="D3725" t="str">
            <v>PULL BOX, 725.12, SIZE 1.5</v>
          </cell>
          <cell r="G3725">
            <v>0</v>
          </cell>
        </row>
        <row r="3726">
          <cell r="A3726" t="str">
            <v>625E30810</v>
          </cell>
          <cell r="C3726" t="str">
            <v>EACH</v>
          </cell>
          <cell r="D3726" t="str">
            <v>PULL BOX, 725.12, SIZE 4</v>
          </cell>
          <cell r="G3726">
            <v>0</v>
          </cell>
        </row>
        <row r="3727">
          <cell r="A3727" t="str">
            <v>625E30820</v>
          </cell>
          <cell r="C3727" t="str">
            <v>EACH</v>
          </cell>
          <cell r="D3727" t="str">
            <v>PULL BOX, 725.12, SIZE 7</v>
          </cell>
          <cell r="G3727">
            <v>0</v>
          </cell>
        </row>
        <row r="3728">
          <cell r="A3728" t="str">
            <v>625E30830</v>
          </cell>
          <cell r="C3728" t="str">
            <v>EACH</v>
          </cell>
          <cell r="D3728" t="str">
            <v>PULL BOX, 725.12, SIZE 18</v>
          </cell>
          <cell r="G3728">
            <v>0</v>
          </cell>
        </row>
        <row r="3729">
          <cell r="A3729" t="str">
            <v>625E30840</v>
          </cell>
          <cell r="C3729" t="str">
            <v>EACH</v>
          </cell>
          <cell r="D3729" t="str">
            <v>PULL BOX, 725.12, SIZE 30</v>
          </cell>
          <cell r="G3729">
            <v>0</v>
          </cell>
        </row>
        <row r="3730">
          <cell r="A3730" t="str">
            <v>625E31500</v>
          </cell>
          <cell r="C3730" t="str">
            <v>EACH</v>
          </cell>
          <cell r="D3730" t="str">
            <v>MEDIAN PULL BOX</v>
          </cell>
          <cell r="G3730">
            <v>0</v>
          </cell>
        </row>
        <row r="3731">
          <cell r="A3731" t="str">
            <v>625E31501</v>
          </cell>
          <cell r="C3731" t="str">
            <v>EACH</v>
          </cell>
          <cell r="D3731" t="str">
            <v>MEDIAN PULL BOX, AS PER PLAN</v>
          </cell>
          <cell r="G3731">
            <v>0</v>
          </cell>
        </row>
        <row r="3732">
          <cell r="A3732" t="str">
            <v>625E31506</v>
          </cell>
          <cell r="C3732" t="str">
            <v>EACH</v>
          </cell>
          <cell r="D3732" t="str">
            <v>PULL BOX REMOVED AND REPLACED</v>
          </cell>
          <cell r="G3732">
            <v>0</v>
          </cell>
        </row>
        <row r="3733">
          <cell r="A3733" t="str">
            <v>625E31507</v>
          </cell>
          <cell r="C3733" t="str">
            <v>EACH</v>
          </cell>
          <cell r="D3733" t="str">
            <v>PULL BOX REMOVED AND REPLACED, AS PER PLAN</v>
          </cell>
          <cell r="G3733">
            <v>0</v>
          </cell>
        </row>
        <row r="3734">
          <cell r="A3734" t="str">
            <v>625E31510</v>
          </cell>
          <cell r="C3734" t="str">
            <v>EACH</v>
          </cell>
          <cell r="D3734" t="str">
            <v>PULL BOX REMOVED</v>
          </cell>
          <cell r="G3734">
            <v>0</v>
          </cell>
        </row>
        <row r="3735">
          <cell r="A3735" t="str">
            <v>625E31511</v>
          </cell>
          <cell r="C3735" t="str">
            <v>EACH</v>
          </cell>
          <cell r="D3735" t="str">
            <v>PULL BOX REMOVED, AS PER PLAN</v>
          </cell>
          <cell r="G3735">
            <v>0</v>
          </cell>
        </row>
        <row r="3736">
          <cell r="A3736" t="str">
            <v>625E31600</v>
          </cell>
          <cell r="C3736" t="str">
            <v>EACH</v>
          </cell>
          <cell r="D3736" t="str">
            <v>PULL BOX, MISC.:</v>
          </cell>
          <cell r="F3736" t="str">
            <v>ADD SUPPLEMENTAL DESCRIPTION</v>
          </cell>
          <cell r="G3736">
            <v>1</v>
          </cell>
        </row>
        <row r="3737">
          <cell r="A3737" t="str">
            <v>625E32000</v>
          </cell>
          <cell r="C3737" t="str">
            <v>EACH</v>
          </cell>
          <cell r="D3737" t="str">
            <v>GROUND ROD</v>
          </cell>
          <cell r="G3737">
            <v>0</v>
          </cell>
        </row>
        <row r="3738">
          <cell r="A3738" t="str">
            <v>625E32001</v>
          </cell>
          <cell r="C3738" t="str">
            <v>EACH</v>
          </cell>
          <cell r="D3738" t="str">
            <v>GROUND ROD, AS PER PLAN</v>
          </cell>
          <cell r="G3738">
            <v>0</v>
          </cell>
        </row>
        <row r="3739">
          <cell r="A3739" t="str">
            <v>625E33000</v>
          </cell>
          <cell r="C3739" t="str">
            <v>EACH</v>
          </cell>
          <cell r="D3739" t="str">
            <v>STRUCTURE GROUNDING SYSTEM</v>
          </cell>
          <cell r="G3739">
            <v>0</v>
          </cell>
        </row>
        <row r="3740">
          <cell r="A3740" t="str">
            <v>625E33001</v>
          </cell>
          <cell r="C3740" t="str">
            <v>EACH</v>
          </cell>
          <cell r="D3740" t="str">
            <v>STRUCTURE GROUNDING SYSTEM, AS PER PLAN</v>
          </cell>
          <cell r="G3740">
            <v>0</v>
          </cell>
        </row>
        <row r="3741">
          <cell r="A3741" t="str">
            <v>625E33100</v>
          </cell>
          <cell r="C3741" t="str">
            <v>EACH</v>
          </cell>
          <cell r="D3741" t="str">
            <v>CIRCUIT BREAKER, TOWER LIGHTING</v>
          </cell>
          <cell r="G3741">
            <v>0</v>
          </cell>
        </row>
        <row r="3742">
          <cell r="A3742" t="str">
            <v>625E33101</v>
          </cell>
          <cell r="C3742" t="str">
            <v>EACH</v>
          </cell>
          <cell r="D3742" t="str">
            <v>CIRCUIT BREAKER, TOWER LIGHTING, AS PER PLAN</v>
          </cell>
          <cell r="G3742">
            <v>0</v>
          </cell>
        </row>
        <row r="3743">
          <cell r="A3743" t="str">
            <v>625E34000</v>
          </cell>
          <cell r="C3743" t="str">
            <v>EACH</v>
          </cell>
          <cell r="D3743" t="str">
            <v>POWER SERVICE</v>
          </cell>
          <cell r="G3743">
            <v>0</v>
          </cell>
        </row>
        <row r="3744">
          <cell r="A3744" t="str">
            <v>625E34001</v>
          </cell>
          <cell r="C3744" t="str">
            <v>EACH</v>
          </cell>
          <cell r="D3744" t="str">
            <v>POWER SERVICE, AS PER PLAN</v>
          </cell>
          <cell r="G3744">
            <v>0</v>
          </cell>
        </row>
        <row r="3745">
          <cell r="A3745" t="str">
            <v>625E34010</v>
          </cell>
          <cell r="C3745" t="str">
            <v>EACH</v>
          </cell>
          <cell r="D3745" t="str">
            <v>POWER SERVICE REFURBISHED</v>
          </cell>
          <cell r="G3745">
            <v>0</v>
          </cell>
        </row>
        <row r="3746">
          <cell r="A3746" t="str">
            <v>625E34011</v>
          </cell>
          <cell r="C3746" t="str">
            <v>EACH</v>
          </cell>
          <cell r="D3746" t="str">
            <v>POWER SERVICE REFURBISHED, AS PER PLAN</v>
          </cell>
          <cell r="G3746">
            <v>0</v>
          </cell>
        </row>
        <row r="3747">
          <cell r="A3747" t="str">
            <v>625E34100</v>
          </cell>
          <cell r="B3747" t="str">
            <v>Y</v>
          </cell>
          <cell r="C3747" t="str">
            <v>EACH</v>
          </cell>
          <cell r="D3747" t="str">
            <v>SPECIAL - POWER SERVICE FENCE</v>
          </cell>
          <cell r="G3747">
            <v>0</v>
          </cell>
        </row>
        <row r="3748">
          <cell r="A3748" t="str">
            <v>625E34300</v>
          </cell>
          <cell r="C3748" t="str">
            <v>EACH</v>
          </cell>
          <cell r="D3748" t="str">
            <v>TRANSFORMER PAD, CONCRETE</v>
          </cell>
          <cell r="G3748">
            <v>0</v>
          </cell>
        </row>
        <row r="3749">
          <cell r="A3749" t="str">
            <v>625E34301</v>
          </cell>
          <cell r="C3749" t="str">
            <v>EACH</v>
          </cell>
          <cell r="D3749" t="str">
            <v>TRANSFORMER PAD, CONCRETE, AS PER PLAN</v>
          </cell>
          <cell r="G3749">
            <v>0</v>
          </cell>
        </row>
        <row r="3750">
          <cell r="A3750" t="str">
            <v>625E34450</v>
          </cell>
          <cell r="C3750" t="str">
            <v>EACH</v>
          </cell>
          <cell r="D3750" t="str">
            <v>CONTROL CENTER CABINET, COMPLETE</v>
          </cell>
          <cell r="G3750">
            <v>0</v>
          </cell>
        </row>
        <row r="3751">
          <cell r="A3751" t="str">
            <v>625E34451</v>
          </cell>
          <cell r="C3751" t="str">
            <v>EACH</v>
          </cell>
          <cell r="D3751" t="str">
            <v>CONTROL CENTER CABINET, COMPLETE, AS PER PLAN</v>
          </cell>
          <cell r="G3751">
            <v>0</v>
          </cell>
        </row>
        <row r="3752">
          <cell r="A3752" t="str">
            <v>625E34507</v>
          </cell>
          <cell r="C3752" t="str">
            <v>EACH</v>
          </cell>
          <cell r="D3752" t="str">
            <v>CONTROL CENTER MAINTENANCE ITEM, AS PER PLAN</v>
          </cell>
          <cell r="G3752">
            <v>0</v>
          </cell>
        </row>
        <row r="3753">
          <cell r="A3753" t="str">
            <v>625E34600</v>
          </cell>
          <cell r="C3753" t="str">
            <v>EACH</v>
          </cell>
          <cell r="D3753" t="str">
            <v>PROGRAMMABLE LOGIC CONTROLLER (PLC), BASIC</v>
          </cell>
          <cell r="G3753">
            <v>0</v>
          </cell>
        </row>
        <row r="3754">
          <cell r="A3754" t="str">
            <v>625E34602</v>
          </cell>
          <cell r="C3754" t="str">
            <v>EACH</v>
          </cell>
          <cell r="D3754" t="str">
            <v>PROGRAMMABLE LOGIC CONTROLLER (PLC), ADVANCED</v>
          </cell>
          <cell r="G3754">
            <v>0</v>
          </cell>
        </row>
        <row r="3755">
          <cell r="A3755" t="str">
            <v>625E35000</v>
          </cell>
          <cell r="C3755" t="str">
            <v>EACH</v>
          </cell>
          <cell r="D3755" t="str">
            <v>REERECT EXISTING LIGHT POLE</v>
          </cell>
          <cell r="G3755">
            <v>0</v>
          </cell>
        </row>
        <row r="3756">
          <cell r="A3756" t="str">
            <v>625E35001</v>
          </cell>
          <cell r="C3756" t="str">
            <v>EACH</v>
          </cell>
          <cell r="D3756" t="str">
            <v>REERECT EXISTING LIGHT POLE, AS PER PLAN</v>
          </cell>
          <cell r="G3756">
            <v>0</v>
          </cell>
        </row>
        <row r="3757">
          <cell r="A3757" t="str">
            <v>625E35010</v>
          </cell>
          <cell r="C3757" t="str">
            <v>EACH</v>
          </cell>
          <cell r="D3757" t="str">
            <v>REMOVE AND REERECT EXISTING LIGHT POLE</v>
          </cell>
          <cell r="G3757">
            <v>0</v>
          </cell>
        </row>
        <row r="3758">
          <cell r="A3758" t="str">
            <v>625E35011</v>
          </cell>
          <cell r="C3758" t="str">
            <v>EACH</v>
          </cell>
          <cell r="D3758" t="str">
            <v>REMOVE AND REERECT EXISTING LIGHT POLE, AS PER PLAN</v>
          </cell>
          <cell r="G3758">
            <v>0</v>
          </cell>
        </row>
        <row r="3759">
          <cell r="A3759" t="str">
            <v>625E35020</v>
          </cell>
          <cell r="C3759" t="str">
            <v>EACH</v>
          </cell>
          <cell r="D3759" t="str">
            <v>RE-ERECT EXISTING LIGHT TOWER</v>
          </cell>
          <cell r="G3759">
            <v>0</v>
          </cell>
        </row>
        <row r="3760">
          <cell r="A3760" t="str">
            <v>625E35021</v>
          </cell>
          <cell r="C3760" t="str">
            <v>EACH</v>
          </cell>
          <cell r="D3760" t="str">
            <v>RE-ERECT EXISTING LIGHT TOWER, AS PER PLAN</v>
          </cell>
          <cell r="G3760">
            <v>0</v>
          </cell>
        </row>
        <row r="3761">
          <cell r="A3761" t="str">
            <v>625E35100</v>
          </cell>
          <cell r="C3761" t="str">
            <v>EACH</v>
          </cell>
          <cell r="D3761" t="str">
            <v>REERECT EXISTING LUMINAIRE</v>
          </cell>
          <cell r="G3761">
            <v>0</v>
          </cell>
        </row>
        <row r="3762">
          <cell r="A3762" t="str">
            <v>625E35101</v>
          </cell>
          <cell r="C3762" t="str">
            <v>EACH</v>
          </cell>
          <cell r="D3762" t="str">
            <v>REERECT EXISTING LUMINAIRE, AS PER PLAN</v>
          </cell>
          <cell r="G3762">
            <v>0</v>
          </cell>
        </row>
        <row r="3763">
          <cell r="A3763" t="str">
            <v>625E35520</v>
          </cell>
          <cell r="C3763" t="str">
            <v>EACH</v>
          </cell>
          <cell r="D3763" t="str">
            <v>REMOVE AND REERECT BRACKET ARM</v>
          </cell>
          <cell r="G3763">
            <v>0</v>
          </cell>
        </row>
        <row r="3764">
          <cell r="A3764" t="str">
            <v>625E35521</v>
          </cell>
          <cell r="C3764" t="str">
            <v>EACH</v>
          </cell>
          <cell r="D3764" t="str">
            <v>REMOVE AND REERECT BRACKET ARM, AS PER PLAN</v>
          </cell>
          <cell r="G3764">
            <v>0</v>
          </cell>
        </row>
        <row r="3765">
          <cell r="A3765" t="str">
            <v>625E36000</v>
          </cell>
          <cell r="C3765" t="str">
            <v>FT</v>
          </cell>
          <cell r="D3765" t="str">
            <v>PLASTIC CAUTION TAPE</v>
          </cell>
          <cell r="G3765">
            <v>0</v>
          </cell>
        </row>
        <row r="3766">
          <cell r="A3766" t="str">
            <v>625E36001</v>
          </cell>
          <cell r="C3766" t="str">
            <v>FT</v>
          </cell>
          <cell r="D3766" t="str">
            <v>PLASTIC CAUTION TAPE, AS PER PLAN</v>
          </cell>
          <cell r="G3766">
            <v>0</v>
          </cell>
        </row>
        <row r="3767">
          <cell r="A3767" t="str">
            <v>625E36200</v>
          </cell>
          <cell r="C3767" t="str">
            <v>FT</v>
          </cell>
          <cell r="D3767" t="str">
            <v>POWER CABLE FOR LIGHT TOWER</v>
          </cell>
          <cell r="G3767">
            <v>0</v>
          </cell>
        </row>
        <row r="3768">
          <cell r="A3768" t="str">
            <v>625E36201</v>
          </cell>
          <cell r="C3768" t="str">
            <v>FT</v>
          </cell>
          <cell r="D3768" t="str">
            <v>POWER CABLE FOR LIGHT TOWER, AS PER PLAN</v>
          </cell>
          <cell r="G3768">
            <v>0</v>
          </cell>
        </row>
        <row r="3769">
          <cell r="A3769" t="str">
            <v>625E37000</v>
          </cell>
          <cell r="C3769" t="str">
            <v>LS</v>
          </cell>
          <cell r="D3769" t="str">
            <v>SERVICE TO UNDERPASS LIGHTING</v>
          </cell>
          <cell r="F3769" t="str">
            <v>CHECK UNIT OF MEASURE</v>
          </cell>
          <cell r="G3769">
            <v>0</v>
          </cell>
        </row>
        <row r="3770">
          <cell r="A3770" t="str">
            <v>625E37001</v>
          </cell>
          <cell r="C3770" t="str">
            <v>LS</v>
          </cell>
          <cell r="D3770" t="str">
            <v>SERVICE TO UNDERPASS LIGHTING, AS PER PLAN</v>
          </cell>
          <cell r="F3770" t="str">
            <v>CHECK UNIT OF MEASURE</v>
          </cell>
          <cell r="G3770">
            <v>0</v>
          </cell>
        </row>
        <row r="3771">
          <cell r="A3771" t="str">
            <v>625E37100</v>
          </cell>
          <cell r="C3771" t="str">
            <v>EACH</v>
          </cell>
          <cell r="D3771" t="str">
            <v>SERVICE TO UNDERPASS LIGHTING</v>
          </cell>
          <cell r="F3771" t="str">
            <v>CHECK UNIT OF MEASURE</v>
          </cell>
          <cell r="G3771">
            <v>0</v>
          </cell>
        </row>
        <row r="3772">
          <cell r="A3772" t="str">
            <v>625E37101</v>
          </cell>
          <cell r="C3772" t="str">
            <v>EACH</v>
          </cell>
          <cell r="D3772" t="str">
            <v>SERVICE TO UNDERPASS LIGHTING, AS PER PLAN</v>
          </cell>
          <cell r="F3772" t="str">
            <v>CHECK UNIT OF MEASURE</v>
          </cell>
          <cell r="G3772">
            <v>0</v>
          </cell>
        </row>
        <row r="3773">
          <cell r="A3773" t="str">
            <v>625E37200</v>
          </cell>
          <cell r="C3773" t="str">
            <v>FXMT</v>
          </cell>
          <cell r="D3773" t="str">
            <v>LIGHTING, MINIMAL MAINTENANCE</v>
          </cell>
          <cell r="G3773">
            <v>0</v>
          </cell>
        </row>
        <row r="3774">
          <cell r="A3774" t="str">
            <v>625E37201</v>
          </cell>
          <cell r="C3774" t="str">
            <v>FXMT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625E37211</v>
          </cell>
          <cell r="C3775" t="str">
            <v>EACH</v>
          </cell>
          <cell r="D3775" t="str">
            <v>LIGHTING, MINIMAL MAINTENANCE, AS PER PLAN</v>
          </cell>
          <cell r="G3775">
            <v>0</v>
          </cell>
        </row>
        <row r="3776">
          <cell r="A3776" t="str">
            <v>625E38000</v>
          </cell>
          <cell r="C3776" t="str">
            <v>LS</v>
          </cell>
          <cell r="D3776" t="str">
            <v>HIGH VOLTAGE TEST</v>
          </cell>
          <cell r="G3776">
            <v>0</v>
          </cell>
        </row>
        <row r="3777">
          <cell r="A3777" t="str">
            <v>625E39000</v>
          </cell>
          <cell r="C3777" t="str">
            <v>LS</v>
          </cell>
          <cell r="D3777" t="str">
            <v>TEMPORARY LIGHTING</v>
          </cell>
          <cell r="G3777">
            <v>0</v>
          </cell>
        </row>
        <row r="3778">
          <cell r="A3778" t="str">
            <v>625E39520</v>
          </cell>
          <cell r="C3778" t="str">
            <v>EACH</v>
          </cell>
          <cell r="D3778" t="str">
            <v>PULL BOX CLEANED</v>
          </cell>
          <cell r="G3778">
            <v>0</v>
          </cell>
        </row>
        <row r="3779">
          <cell r="A3779" t="str">
            <v>625E40000</v>
          </cell>
          <cell r="B3779" t="str">
            <v>Y</v>
          </cell>
          <cell r="C3779" t="str">
            <v>LS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625E40004</v>
          </cell>
          <cell r="B3780" t="str">
            <v>Y</v>
          </cell>
          <cell r="C3780" t="str">
            <v>EACH</v>
          </cell>
          <cell r="D3780" t="str">
            <v>SPECIAL - MAINTAIN EXISTING LIGHTING</v>
          </cell>
          <cell r="G3780">
            <v>0</v>
          </cell>
        </row>
        <row r="3781">
          <cell r="A3781" t="str">
            <v>625E40010</v>
          </cell>
          <cell r="B3781" t="str">
            <v>Y</v>
          </cell>
          <cell r="C3781" t="str">
            <v>EACH</v>
          </cell>
          <cell r="D3781" t="str">
            <v>SPECIAL - REPLACEMENT OF EXISTING LIGHTING UNIT</v>
          </cell>
          <cell r="G3781">
            <v>0</v>
          </cell>
        </row>
        <row r="3782">
          <cell r="A3782" t="str">
            <v>625E50000</v>
          </cell>
          <cell r="C3782" t="str">
            <v>EACH</v>
          </cell>
          <cell r="D3782" t="str">
            <v>REPAIRING UNDERGROUND BREAK OF CABLE IN DUCT OR CONDUIT</v>
          </cell>
          <cell r="G3782">
            <v>0</v>
          </cell>
        </row>
        <row r="3783">
          <cell r="A3783" t="str">
            <v>625E50001</v>
          </cell>
          <cell r="C3783" t="str">
            <v>EACH</v>
          </cell>
          <cell r="D3783" t="str">
            <v>REPAIRING UNDERGROUND BREAK OF CABLE IN DUCT OR CONDUIT, AS PER PLAN</v>
          </cell>
          <cell r="G3783">
            <v>0</v>
          </cell>
        </row>
        <row r="3784">
          <cell r="A3784" t="str">
            <v>625E50100</v>
          </cell>
          <cell r="C3784" t="str">
            <v>EACH</v>
          </cell>
          <cell r="D3784" t="str">
            <v>TROUBLESHOOTING UNDERGROUND AND ABOVE GROUND CIRCUITRY PROBLEM</v>
          </cell>
          <cell r="G3784">
            <v>0</v>
          </cell>
        </row>
        <row r="3785">
          <cell r="A3785" t="str">
            <v>625E50300</v>
          </cell>
          <cell r="C3785" t="str">
            <v>EACH</v>
          </cell>
          <cell r="D3785" t="str">
            <v>FRANGIBLE BASE</v>
          </cell>
          <cell r="G3785">
            <v>0</v>
          </cell>
        </row>
        <row r="3786">
          <cell r="A3786" t="str">
            <v>625E50301</v>
          </cell>
          <cell r="C3786" t="str">
            <v>EACH</v>
          </cell>
          <cell r="D3786" t="str">
            <v>FRANGIBLE BASE, AS PER PLAN</v>
          </cell>
          <cell r="G3786">
            <v>0</v>
          </cell>
        </row>
        <row r="3787">
          <cell r="A3787" t="str">
            <v>625E50400</v>
          </cell>
          <cell r="C3787" t="str">
            <v>EACH</v>
          </cell>
          <cell r="D3787" t="str">
            <v>REPAIR INTEGRAL LUMINAIRE LOWERING MECHANISM OF TOWER LIGHTING FIXTURE</v>
          </cell>
          <cell r="G3787">
            <v>0</v>
          </cell>
        </row>
        <row r="3788">
          <cell r="A3788" t="str">
            <v>625E50401</v>
          </cell>
          <cell r="C3788" t="str">
            <v>EACH</v>
          </cell>
          <cell r="D3788" t="str">
            <v>REPAIR INTEGRAL LUMINAIRE LOWERING MECHANISM OF TOWER LIGHTING FIXTURE, AS PER PLAN</v>
          </cell>
          <cell r="G3788">
            <v>0</v>
          </cell>
        </row>
        <row r="3789">
          <cell r="A3789" t="str">
            <v>625E50450</v>
          </cell>
          <cell r="C3789" t="str">
            <v>EACH</v>
          </cell>
          <cell r="D3789" t="str">
            <v>SECONDARY SURGE PROTECTOR</v>
          </cell>
          <cell r="G3789">
            <v>0</v>
          </cell>
        </row>
        <row r="3790">
          <cell r="A3790" t="str">
            <v>625E50451</v>
          </cell>
          <cell r="C3790" t="str">
            <v>EACH</v>
          </cell>
          <cell r="D3790" t="str">
            <v>SECONDARY SURGE PROTECTOR, AS PER PLAN</v>
          </cell>
          <cell r="G3790">
            <v>0</v>
          </cell>
        </row>
        <row r="3791">
          <cell r="A3791" t="str">
            <v>625E50500</v>
          </cell>
          <cell r="B3791" t="str">
            <v>Y</v>
          </cell>
          <cell r="C3791" t="str">
            <v>EACH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625E50510</v>
          </cell>
          <cell r="B3792" t="str">
            <v>Y</v>
          </cell>
          <cell r="C3792" t="str">
            <v>HOUR</v>
          </cell>
          <cell r="D3792" t="str">
            <v>SPECIAL - EMERGENCY RESPONSE-KNOCKDOWN, ROADWAY HAZARD AND/OR LIVE EXPOSED WIRE</v>
          </cell>
          <cell r="G3792">
            <v>0</v>
          </cell>
        </row>
        <row r="3793">
          <cell r="A3793" t="str">
            <v>625E60010</v>
          </cell>
          <cell r="C3793" t="str">
            <v>EACH</v>
          </cell>
          <cell r="D3793" t="str">
            <v>LIGHT POLE REMOVED FOR REERECTION</v>
          </cell>
          <cell r="G3793">
            <v>0</v>
          </cell>
        </row>
        <row r="3794">
          <cell r="A3794" t="str">
            <v>625E70000</v>
          </cell>
          <cell r="C3794" t="str">
            <v>EACH</v>
          </cell>
          <cell r="D3794" t="str">
            <v>LIGHTING CONTACTOR</v>
          </cell>
          <cell r="G3794">
            <v>0</v>
          </cell>
        </row>
        <row r="3795">
          <cell r="A3795" t="str">
            <v>625E70001</v>
          </cell>
          <cell r="C3795" t="str">
            <v>EACH</v>
          </cell>
          <cell r="D3795" t="str">
            <v>LIGHTING CONTACTOR, AS PER PLAN</v>
          </cell>
          <cell r="G3795">
            <v>0</v>
          </cell>
        </row>
        <row r="3796">
          <cell r="A3796" t="str">
            <v>625E75350</v>
          </cell>
          <cell r="C3796" t="str">
            <v>EACH</v>
          </cell>
          <cell r="D3796" t="str">
            <v>LIGHT TOWER REMOVED</v>
          </cell>
          <cell r="G3796">
            <v>0</v>
          </cell>
        </row>
        <row r="3797">
          <cell r="A3797" t="str">
            <v>625E75351</v>
          </cell>
          <cell r="C3797" t="str">
            <v>EACH</v>
          </cell>
          <cell r="D3797" t="str">
            <v>LIGHT TOWER REMOVED, AS PER PLAN</v>
          </cell>
          <cell r="G3797">
            <v>0</v>
          </cell>
        </row>
        <row r="3798">
          <cell r="A3798" t="str">
            <v>625E75360</v>
          </cell>
          <cell r="C3798" t="str">
            <v>EACH</v>
          </cell>
          <cell r="D3798" t="str">
            <v>LIGHT TOWER REMOVED FOR STORAGE</v>
          </cell>
          <cell r="G3798">
            <v>0</v>
          </cell>
        </row>
        <row r="3799">
          <cell r="A3799" t="str">
            <v>625E75361</v>
          </cell>
          <cell r="C3799" t="str">
            <v>EACH</v>
          </cell>
          <cell r="D3799" t="str">
            <v>LIGHT TOWER REMOVED FOR STORAGE, AS PER PLAN</v>
          </cell>
          <cell r="G3799">
            <v>0</v>
          </cell>
        </row>
        <row r="3800">
          <cell r="A3800" t="str">
            <v>625E75400</v>
          </cell>
          <cell r="C3800" t="str">
            <v>EACH</v>
          </cell>
          <cell r="D3800" t="str">
            <v>LIGHT POLE REMOVED</v>
          </cell>
          <cell r="G3800">
            <v>0</v>
          </cell>
        </row>
        <row r="3801">
          <cell r="A3801" t="str">
            <v>625E75401</v>
          </cell>
          <cell r="C3801" t="str">
            <v>EACH</v>
          </cell>
          <cell r="D3801" t="str">
            <v>LIGHT POLE REMOVED, AS PER PLAN</v>
          </cell>
          <cell r="G3801">
            <v>0</v>
          </cell>
        </row>
        <row r="3802">
          <cell r="A3802" t="str">
            <v>625E75402</v>
          </cell>
          <cell r="C3802" t="str">
            <v>EACH</v>
          </cell>
          <cell r="D3802" t="str">
            <v>LIGHT POLE REMOVED FOR STORAGE</v>
          </cell>
          <cell r="G3802">
            <v>0</v>
          </cell>
        </row>
        <row r="3803">
          <cell r="A3803" t="str">
            <v>625E75403</v>
          </cell>
          <cell r="C3803" t="str">
            <v>EACH</v>
          </cell>
          <cell r="D3803" t="str">
            <v>LIGHT POLE REMOVED FOR STORAGE, AS PER PLAN</v>
          </cell>
          <cell r="G3803">
            <v>0</v>
          </cell>
        </row>
        <row r="3804">
          <cell r="A3804" t="str">
            <v>625E75410</v>
          </cell>
          <cell r="C3804" t="str">
            <v>EACH</v>
          </cell>
          <cell r="D3804" t="str">
            <v>LIGHT POLE REMOVED FOR REUSE</v>
          </cell>
          <cell r="G3804">
            <v>0</v>
          </cell>
        </row>
        <row r="3805">
          <cell r="A3805" t="str">
            <v>625E75411</v>
          </cell>
          <cell r="C3805" t="str">
            <v>EACH</v>
          </cell>
          <cell r="D3805" t="str">
            <v>LIGHT POLE REMOVED FOR REUSE, AS PER PLAN</v>
          </cell>
          <cell r="G3805">
            <v>0</v>
          </cell>
        </row>
        <row r="3806">
          <cell r="A3806" t="str">
            <v>625E75500</v>
          </cell>
          <cell r="C3806" t="str">
            <v>EACH</v>
          </cell>
          <cell r="D3806" t="str">
            <v>LIGHT POLE FOUNDATION REMOVED</v>
          </cell>
          <cell r="G3806">
            <v>0</v>
          </cell>
        </row>
        <row r="3807">
          <cell r="A3807" t="str">
            <v>625E75501</v>
          </cell>
          <cell r="C3807" t="str">
            <v>EACH</v>
          </cell>
          <cell r="D3807" t="str">
            <v>LIGHT POLE FOUNDATION REMOVED, AS PER PLAN</v>
          </cell>
          <cell r="G3807">
            <v>0</v>
          </cell>
        </row>
        <row r="3808">
          <cell r="A3808" t="str">
            <v>625E75502</v>
          </cell>
          <cell r="C3808" t="str">
            <v>EACH</v>
          </cell>
          <cell r="D3808" t="str">
            <v>PORTION OF LIGHT POLE FOUNDATION REMOVED</v>
          </cell>
          <cell r="G3808">
            <v>0</v>
          </cell>
        </row>
        <row r="3809">
          <cell r="A3809" t="str">
            <v>625E75503</v>
          </cell>
          <cell r="C3809" t="str">
            <v>EACH</v>
          </cell>
          <cell r="D3809" t="str">
            <v>PORTION OF LIGHT POLE FOUNDATION REMOVED, AS PER PLAN</v>
          </cell>
          <cell r="G3809">
            <v>0</v>
          </cell>
        </row>
        <row r="3810">
          <cell r="A3810" t="str">
            <v>625E75504</v>
          </cell>
          <cell r="C3810" t="str">
            <v>EACH</v>
          </cell>
          <cell r="D3810" t="str">
            <v>LUMINAIRE REMOVED FOR STORAGE</v>
          </cell>
          <cell r="G3810">
            <v>0</v>
          </cell>
        </row>
        <row r="3811">
          <cell r="A3811" t="str">
            <v>625E75505</v>
          </cell>
          <cell r="C3811" t="str">
            <v>EACH</v>
          </cell>
          <cell r="D3811" t="str">
            <v>LUMINAIRE REMOVED FOR STORAGE, AS PER PLAN</v>
          </cell>
          <cell r="G3811">
            <v>0</v>
          </cell>
        </row>
        <row r="3812">
          <cell r="A3812" t="str">
            <v>625E75506</v>
          </cell>
          <cell r="C3812" t="str">
            <v>EACH</v>
          </cell>
          <cell r="D3812" t="str">
            <v>LUMINAIRE REMOVED</v>
          </cell>
          <cell r="G3812">
            <v>0</v>
          </cell>
        </row>
        <row r="3813">
          <cell r="A3813" t="str">
            <v>625E75507</v>
          </cell>
          <cell r="C3813" t="str">
            <v>EACH</v>
          </cell>
          <cell r="D3813" t="str">
            <v>LUMINAIRE REMOVED, AS PER PLAN</v>
          </cell>
          <cell r="G3813">
            <v>0</v>
          </cell>
        </row>
        <row r="3814">
          <cell r="A3814" t="str">
            <v>625E75508</v>
          </cell>
          <cell r="C3814" t="str">
            <v>EACH</v>
          </cell>
          <cell r="D3814" t="str">
            <v>LUMINAIRE REMOVED FOR REUSE</v>
          </cell>
          <cell r="G3814">
            <v>0</v>
          </cell>
        </row>
        <row r="3815">
          <cell r="A3815" t="str">
            <v>625E75510</v>
          </cell>
          <cell r="C3815" t="str">
            <v>EACH</v>
          </cell>
          <cell r="D3815" t="str">
            <v>POWER SERVICE REMOVED</v>
          </cell>
          <cell r="G3815">
            <v>0</v>
          </cell>
        </row>
        <row r="3816">
          <cell r="A3816" t="str">
            <v>625E75511</v>
          </cell>
          <cell r="C3816" t="str">
            <v>EACH</v>
          </cell>
          <cell r="D3816" t="str">
            <v>POWER SERVICE REMOVED, AS PER PLAN</v>
          </cell>
          <cell r="G3816">
            <v>0</v>
          </cell>
        </row>
        <row r="3817">
          <cell r="A3817" t="str">
            <v>625E75520</v>
          </cell>
          <cell r="C3817" t="str">
            <v>EACH</v>
          </cell>
          <cell r="D3817" t="str">
            <v>LUMINAIRE SUPPORT REMOVED</v>
          </cell>
          <cell r="G3817">
            <v>0</v>
          </cell>
        </row>
        <row r="3818">
          <cell r="A3818" t="str">
            <v>625E75521</v>
          </cell>
          <cell r="C3818" t="str">
            <v>EACH</v>
          </cell>
          <cell r="D3818" t="str">
            <v>LUMINAIRE SUPPORT REMOVED, AS PER PLAN</v>
          </cell>
          <cell r="G3818">
            <v>0</v>
          </cell>
        </row>
        <row r="3819">
          <cell r="A3819" t="str">
            <v>625E75522</v>
          </cell>
          <cell r="C3819" t="str">
            <v>EACH</v>
          </cell>
          <cell r="D3819" t="str">
            <v>LUMINAIRE SUPPORT FOUNDATION REMOVED</v>
          </cell>
          <cell r="G3819">
            <v>0</v>
          </cell>
        </row>
        <row r="3820">
          <cell r="A3820" t="str">
            <v>625E75540</v>
          </cell>
          <cell r="C3820" t="str">
            <v>EACH</v>
          </cell>
          <cell r="D3820" t="str">
            <v>LIGHT TOWER FOUNDATION REMOVED</v>
          </cell>
          <cell r="G3820">
            <v>0</v>
          </cell>
        </row>
        <row r="3821">
          <cell r="A3821" t="str">
            <v>625E75541</v>
          </cell>
          <cell r="C3821" t="str">
            <v>EACH</v>
          </cell>
          <cell r="D3821" t="str">
            <v>LIGHT TOWER FOUNDATION REMOVED, AS PER PLAN</v>
          </cell>
          <cell r="G3821">
            <v>0</v>
          </cell>
        </row>
        <row r="3822">
          <cell r="A3822" t="str">
            <v>625E75550</v>
          </cell>
          <cell r="C3822" t="str">
            <v>FT</v>
          </cell>
          <cell r="D3822" t="str">
            <v>DISTRIBUTION CABLE REMOVED</v>
          </cell>
          <cell r="G3822">
            <v>0</v>
          </cell>
        </row>
        <row r="3823">
          <cell r="A3823" t="str">
            <v>625E75551</v>
          </cell>
          <cell r="C3823" t="str">
            <v>FT</v>
          </cell>
          <cell r="D3823" t="str">
            <v>DISTRIBUTION CABLE REMOVED, AS PER PLAN</v>
          </cell>
          <cell r="G3823">
            <v>0</v>
          </cell>
        </row>
        <row r="3824">
          <cell r="A3824" t="str">
            <v>625E75800</v>
          </cell>
          <cell r="C3824" t="str">
            <v>EACH</v>
          </cell>
          <cell r="D3824" t="str">
            <v>DISCONNECT CIRCUIT</v>
          </cell>
          <cell r="G3824">
            <v>0</v>
          </cell>
        </row>
        <row r="3825">
          <cell r="A3825" t="str">
            <v>625E75801</v>
          </cell>
          <cell r="C3825" t="str">
            <v>EACH</v>
          </cell>
          <cell r="D3825" t="str">
            <v>DISCONNECT CIRCUIT, AS PER PLAN</v>
          </cell>
          <cell r="G3825">
            <v>0</v>
          </cell>
        </row>
        <row r="3826">
          <cell r="A3826" t="str">
            <v>625E76000</v>
          </cell>
          <cell r="C3826" t="str">
            <v>EACH</v>
          </cell>
          <cell r="D3826" t="str">
            <v>ARC FLASH CALCULATIONS AND LABEL</v>
          </cell>
          <cell r="F3826" t="str">
            <v>SPECIFY LOCATION</v>
          </cell>
          <cell r="G3826">
            <v>1</v>
          </cell>
        </row>
        <row r="3827">
          <cell r="A3827" t="str">
            <v>625E80000</v>
          </cell>
          <cell r="B3827" t="str">
            <v>Y</v>
          </cell>
          <cell r="C3827" t="str">
            <v>EACH</v>
          </cell>
          <cell r="D3827" t="str">
            <v>SPECIAL - SURFACE PREPARATION</v>
          </cell>
          <cell r="G3827">
            <v>0</v>
          </cell>
        </row>
        <row r="3828">
          <cell r="A3828" t="str">
            <v>625E98000</v>
          </cell>
          <cell r="C3828" t="str">
            <v>EACH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625E98100</v>
          </cell>
          <cell r="C3829" t="str">
            <v>FT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625E98200</v>
          </cell>
          <cell r="C3830" t="str">
            <v>LS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625E98300</v>
          </cell>
          <cell r="C3831" t="str">
            <v>CY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625E98400</v>
          </cell>
          <cell r="C3832" t="str">
            <v>SET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625E98500</v>
          </cell>
          <cell r="C3833" t="str">
            <v>FXMT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625E98600</v>
          </cell>
          <cell r="C3834" t="str">
            <v>SF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625E98700</v>
          </cell>
          <cell r="C3835" t="str">
            <v>HOUR</v>
          </cell>
          <cell r="D3835" t="str">
            <v>LIGHTING, MISC.: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625E99000</v>
          </cell>
          <cell r="B3836" t="str">
            <v>Y</v>
          </cell>
          <cell r="C3836" t="str">
            <v>LS</v>
          </cell>
          <cell r="D3836" t="str">
            <v>SPECIAL - LIGHTING</v>
          </cell>
          <cell r="F3836" t="str">
            <v>DESIGN BUILD PROJECTS ONLY</v>
          </cell>
          <cell r="G3836">
            <v>0</v>
          </cell>
        </row>
        <row r="3837">
          <cell r="A3837" t="str">
            <v>626E00102</v>
          </cell>
          <cell r="C3837" t="str">
            <v>EACH</v>
          </cell>
          <cell r="D3837" t="str">
            <v>BARRIER REFLECTOR, TYPE 1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626E00110</v>
          </cell>
          <cell r="C3838" t="str">
            <v>EACH</v>
          </cell>
          <cell r="D3838" t="str">
            <v>BARRIER REFLECTOR, TYPE 2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626E00112</v>
          </cell>
          <cell r="C3839" t="str">
            <v>EACH</v>
          </cell>
          <cell r="D3839" t="str">
            <v>BARRIER REFLECTOR, TYPE 3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626E00114</v>
          </cell>
          <cell r="C3840" t="str">
            <v>EACH</v>
          </cell>
          <cell r="D3840" t="str">
            <v>BARRIER REFLECTOR, TYPE 4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626E00116</v>
          </cell>
          <cell r="C3841" t="str">
            <v>EACH</v>
          </cell>
          <cell r="D3841" t="str">
            <v>BARRIER REFLECTOR, TYPE 5</v>
          </cell>
          <cell r="F3841" t="str">
            <v>SPECIFY 1WAY OR BIDIRECTIONAL</v>
          </cell>
          <cell r="G3841">
            <v>1</v>
          </cell>
        </row>
        <row r="3842">
          <cell r="A3842" t="str">
            <v>626E00200</v>
          </cell>
          <cell r="B3842" t="str">
            <v>Y</v>
          </cell>
          <cell r="C3842" t="str">
            <v>FT</v>
          </cell>
          <cell r="D3842" t="str">
            <v>SPECIAL - INCREASED BARRIER DELINEATION</v>
          </cell>
          <cell r="G3842">
            <v>0</v>
          </cell>
        </row>
        <row r="3843">
          <cell r="A3843" t="str">
            <v>630E01100</v>
          </cell>
          <cell r="C3843" t="str">
            <v>FT</v>
          </cell>
          <cell r="D3843" t="str">
            <v>GROUND MOUNTED SUPPORT, NO. 1 POST</v>
          </cell>
          <cell r="G3843">
            <v>0</v>
          </cell>
        </row>
        <row r="3844">
          <cell r="A3844" t="str">
            <v>630E01101</v>
          </cell>
          <cell r="C3844" t="str">
            <v>FT</v>
          </cell>
          <cell r="D3844" t="str">
            <v>GROUND MOUNTED SUPPORT, NO. 1 POST, AS PER PLAN</v>
          </cell>
          <cell r="G3844">
            <v>0</v>
          </cell>
        </row>
        <row r="3845">
          <cell r="A3845" t="str">
            <v>630E02100</v>
          </cell>
          <cell r="C3845" t="str">
            <v>FT</v>
          </cell>
          <cell r="D3845" t="str">
            <v>GROUND MOUNTED SUPPORT, NO. 2 POST</v>
          </cell>
          <cell r="G3845">
            <v>0</v>
          </cell>
        </row>
        <row r="3846">
          <cell r="A3846" t="str">
            <v>630E02101</v>
          </cell>
          <cell r="C3846" t="str">
            <v>FT</v>
          </cell>
          <cell r="D3846" t="str">
            <v>GROUND MOUNTED SUPPORT, NO. 2 POST, AS PER PLAN</v>
          </cell>
          <cell r="G3846">
            <v>0</v>
          </cell>
        </row>
        <row r="3847">
          <cell r="A3847" t="str">
            <v>630E03100</v>
          </cell>
          <cell r="C3847" t="str">
            <v>FT</v>
          </cell>
          <cell r="D3847" t="str">
            <v>GROUND MOUNTED SUPPORT, NO. 3 POST</v>
          </cell>
          <cell r="G3847">
            <v>0</v>
          </cell>
        </row>
        <row r="3848">
          <cell r="A3848" t="str">
            <v>630E03101</v>
          </cell>
          <cell r="C3848" t="str">
            <v>FT</v>
          </cell>
          <cell r="D3848" t="str">
            <v>GROUND MOUNTED SUPPORT, NO. 3 POST, AS PER PLAN</v>
          </cell>
          <cell r="G3848">
            <v>0</v>
          </cell>
        </row>
        <row r="3849">
          <cell r="A3849" t="str">
            <v>630E04100</v>
          </cell>
          <cell r="C3849" t="str">
            <v>FT</v>
          </cell>
          <cell r="D3849" t="str">
            <v>GROUND MOUNTED SUPPORT, NO. 4 POST</v>
          </cell>
          <cell r="G3849">
            <v>0</v>
          </cell>
        </row>
        <row r="3850">
          <cell r="A3850" t="str">
            <v>630E04101</v>
          </cell>
          <cell r="C3850" t="str">
            <v>FT</v>
          </cell>
          <cell r="D3850" t="str">
            <v>GROUND MOUNTED SUPPORT, NO. 4 POST, AS PER PLAN</v>
          </cell>
          <cell r="G3850">
            <v>0</v>
          </cell>
        </row>
        <row r="3851">
          <cell r="A3851" t="str">
            <v>630E06100</v>
          </cell>
          <cell r="C3851" t="str">
            <v>FT</v>
          </cell>
          <cell r="D3851" t="str">
            <v>GROUND MOUNTED SUPPORT, NO. 6 POST</v>
          </cell>
          <cell r="G3851">
            <v>0</v>
          </cell>
        </row>
        <row r="3852">
          <cell r="A3852" t="str">
            <v>630E06101</v>
          </cell>
          <cell r="C3852" t="str">
            <v>FT</v>
          </cell>
          <cell r="D3852" t="str">
            <v>GROUND MOUNTED SUPPORT, NO. 6 POST, AS PER PLAN</v>
          </cell>
          <cell r="G3852">
            <v>0</v>
          </cell>
        </row>
        <row r="3853">
          <cell r="A3853" t="str">
            <v>630E06400</v>
          </cell>
          <cell r="C3853" t="str">
            <v>FT</v>
          </cell>
          <cell r="D3853" t="str">
            <v>GROUND MOUNTED STRUCTURAL BEAM SUPPORT, S4X7.7</v>
          </cell>
          <cell r="G3853">
            <v>0</v>
          </cell>
        </row>
        <row r="3854">
          <cell r="A3854" t="str">
            <v>630E06401</v>
          </cell>
          <cell r="C3854" t="str">
            <v>FT</v>
          </cell>
          <cell r="D3854" t="str">
            <v>GROUND MOUNTED STRUCTURAL BEAM SUPPORT, S4X7.7, AS PER PLAN</v>
          </cell>
          <cell r="G3854">
            <v>0</v>
          </cell>
        </row>
        <row r="3855">
          <cell r="A3855" t="str">
            <v>630E06500</v>
          </cell>
          <cell r="C3855" t="str">
            <v>FT</v>
          </cell>
          <cell r="D3855" t="str">
            <v>GROUND MOUNTED STRUCTURAL BEAM SUPPORT, W6X9</v>
          </cell>
          <cell r="G3855">
            <v>0</v>
          </cell>
        </row>
        <row r="3856">
          <cell r="A3856" t="str">
            <v>630E06501</v>
          </cell>
          <cell r="C3856" t="str">
            <v>FT</v>
          </cell>
          <cell r="D3856" t="str">
            <v>GROUND MOUNTED STRUCTURAL BEAM SUPPORT, W6X9, AS PER PLAN</v>
          </cell>
          <cell r="G3856">
            <v>0</v>
          </cell>
        </row>
        <row r="3857">
          <cell r="A3857" t="str">
            <v>630E07000</v>
          </cell>
          <cell r="C3857" t="str">
            <v>FT</v>
          </cell>
          <cell r="D3857" t="str">
            <v>GROUND MOUNTED STRUCTURAL BEAM SUPPORT, W8X18</v>
          </cell>
          <cell r="G3857">
            <v>0</v>
          </cell>
        </row>
        <row r="3858">
          <cell r="A3858" t="str">
            <v>630E07001</v>
          </cell>
          <cell r="C3858" t="str">
            <v>FT</v>
          </cell>
          <cell r="D3858" t="str">
            <v>GROUND MOUNTED STRUCTURAL BEAM SUPPORT, W8X18, AS PER PLAN</v>
          </cell>
          <cell r="G3858">
            <v>0</v>
          </cell>
        </row>
        <row r="3859">
          <cell r="A3859" t="str">
            <v>630E07500</v>
          </cell>
          <cell r="C3859" t="str">
            <v>FT</v>
          </cell>
          <cell r="D3859" t="str">
            <v>GROUND MOUNTED STRUCTURAL BEAM SUPPORT, W10X22</v>
          </cell>
          <cell r="G3859">
            <v>0</v>
          </cell>
        </row>
        <row r="3860">
          <cell r="A3860" t="str">
            <v>630E07501</v>
          </cell>
          <cell r="C3860" t="str">
            <v>FT</v>
          </cell>
          <cell r="D3860" t="str">
            <v>GROUND MOUNTED STRUCTURAL BEAM SUPPORT, W10X22, AS PER PLAN</v>
          </cell>
          <cell r="G3860">
            <v>0</v>
          </cell>
        </row>
        <row r="3861">
          <cell r="A3861" t="str">
            <v>630E07600</v>
          </cell>
          <cell r="C3861" t="str">
            <v>FT</v>
          </cell>
          <cell r="D3861" t="str">
            <v>GROUND MOUNTED STRUCTURAL BEAM SUPPORT, W10X12</v>
          </cell>
          <cell r="G3861">
            <v>0</v>
          </cell>
        </row>
        <row r="3862">
          <cell r="A3862" t="str">
            <v>630E07601</v>
          </cell>
          <cell r="C3862" t="str">
            <v>FT</v>
          </cell>
          <cell r="D3862" t="str">
            <v>GROUND MOUNTED STRUCTURAL BEAM SUPPORT, W10X12, AS PER PLAN</v>
          </cell>
          <cell r="G3862">
            <v>0</v>
          </cell>
        </row>
        <row r="3863">
          <cell r="A3863" t="str">
            <v>630E08000</v>
          </cell>
          <cell r="C3863" t="str">
            <v>FT</v>
          </cell>
          <cell r="D3863" t="str">
            <v>GROUND MOUNTED STRUCTURAL BEAM SUPPORT, W12X30</v>
          </cell>
          <cell r="G3863">
            <v>0</v>
          </cell>
        </row>
        <row r="3864">
          <cell r="A3864" t="str">
            <v>630E08001</v>
          </cell>
          <cell r="C3864" t="str">
            <v>FT</v>
          </cell>
          <cell r="D3864" t="str">
            <v>GROUND MOUNTED STRUCTURAL BEAM SUPPORT, W12X30, AS PER PLAN</v>
          </cell>
          <cell r="G3864">
            <v>0</v>
          </cell>
        </row>
        <row r="3865">
          <cell r="A3865" t="str">
            <v>630E08002</v>
          </cell>
          <cell r="C3865" t="str">
            <v>FT</v>
          </cell>
          <cell r="D3865" t="str">
            <v>ONE WAY SUPPORT, NO. 2 POST</v>
          </cell>
          <cell r="G3865">
            <v>0</v>
          </cell>
        </row>
        <row r="3866">
          <cell r="A3866" t="str">
            <v>630E08004</v>
          </cell>
          <cell r="C3866" t="str">
            <v>FT</v>
          </cell>
          <cell r="D3866" t="str">
            <v>ONE WAY SUPPORT, NO. 3 POST</v>
          </cell>
          <cell r="G3866">
            <v>0</v>
          </cell>
        </row>
        <row r="3867">
          <cell r="A3867" t="str">
            <v>630E08005</v>
          </cell>
          <cell r="C3867" t="str">
            <v>FT</v>
          </cell>
          <cell r="D3867" t="str">
            <v>ONE WAY SUPPORT, NO. 3 POST, AS PER PLAN</v>
          </cell>
          <cell r="G3867">
            <v>0</v>
          </cell>
        </row>
        <row r="3868">
          <cell r="A3868" t="str">
            <v>630E08100</v>
          </cell>
          <cell r="C3868" t="str">
            <v>FT</v>
          </cell>
          <cell r="D3868" t="str">
            <v>ONE WAY SUPPORT, NO. 4 POST</v>
          </cell>
          <cell r="G3868">
            <v>0</v>
          </cell>
        </row>
        <row r="3869">
          <cell r="A3869" t="str">
            <v>630E08101</v>
          </cell>
          <cell r="C3869" t="str">
            <v>FT</v>
          </cell>
          <cell r="D3869" t="str">
            <v>ONE WAY SUPPORT, NO. 4 POST, AS PER PLAN</v>
          </cell>
          <cell r="G3869">
            <v>0</v>
          </cell>
        </row>
        <row r="3870">
          <cell r="A3870" t="str">
            <v>630E08200</v>
          </cell>
          <cell r="C3870" t="str">
            <v>EACH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630E08210</v>
          </cell>
          <cell r="C3871" t="str">
            <v>FT</v>
          </cell>
          <cell r="D3871" t="str">
            <v>GROUND MOUNTED SUPPORT, PIPE</v>
          </cell>
          <cell r="G3871">
            <v>0</v>
          </cell>
        </row>
        <row r="3872">
          <cell r="A3872" t="str">
            <v>630E08300</v>
          </cell>
          <cell r="C3872" t="str">
            <v>FT</v>
          </cell>
          <cell r="D3872" t="str">
            <v>GROUND MOUNTED WOODEN BOX BEAM SUPPORT, TYPE L BEAM</v>
          </cell>
          <cell r="G3872">
            <v>0</v>
          </cell>
        </row>
        <row r="3873">
          <cell r="A3873" t="str">
            <v>630E08302</v>
          </cell>
          <cell r="C3873" t="str">
            <v>FT</v>
          </cell>
          <cell r="D3873" t="str">
            <v>GROUND MOUNTED WOODEN BOX BEAM SUPPORT, TYPE M BEAM</v>
          </cell>
          <cell r="G3873">
            <v>0</v>
          </cell>
        </row>
        <row r="3874">
          <cell r="A3874" t="str">
            <v>630E08460</v>
          </cell>
          <cell r="C3874" t="str">
            <v>EACH</v>
          </cell>
          <cell r="D3874" t="str">
            <v>TEMPORARY SIGN SUPPORT, NO. 3 POST</v>
          </cell>
          <cell r="G3874">
            <v>0</v>
          </cell>
        </row>
        <row r="3875">
          <cell r="A3875" t="str">
            <v>630E08501</v>
          </cell>
          <cell r="C3875" t="str">
            <v>EACH</v>
          </cell>
          <cell r="D3875" t="str">
            <v>STREET NAME SIGN SUPPORT, AS PER PLAN</v>
          </cell>
          <cell r="G3875">
            <v>0</v>
          </cell>
        </row>
        <row r="3876">
          <cell r="A3876" t="str">
            <v>630E08510</v>
          </cell>
          <cell r="C3876" t="str">
            <v>FT</v>
          </cell>
          <cell r="D3876" t="str">
            <v>STREET NAME SIGN SUPPORT, NO. 2 POST</v>
          </cell>
          <cell r="G3876">
            <v>0</v>
          </cell>
        </row>
        <row r="3877">
          <cell r="A3877" t="str">
            <v>630E08511</v>
          </cell>
          <cell r="C3877" t="str">
            <v>FT</v>
          </cell>
          <cell r="D3877" t="str">
            <v>STREET NAME SIGN SUPPORT, NO. 2 POST, AS PER PLAN</v>
          </cell>
          <cell r="G3877">
            <v>0</v>
          </cell>
        </row>
        <row r="3878">
          <cell r="A3878" t="str">
            <v>630E08520</v>
          </cell>
          <cell r="C3878" t="str">
            <v>FT</v>
          </cell>
          <cell r="D3878" t="str">
            <v>STREET NAME SIGN SUPPORT, NO. 3 POST</v>
          </cell>
          <cell r="G3878">
            <v>0</v>
          </cell>
        </row>
        <row r="3879">
          <cell r="A3879" t="str">
            <v>630E08521</v>
          </cell>
          <cell r="C3879" t="str">
            <v>FT</v>
          </cell>
          <cell r="D3879" t="str">
            <v>STREET NAME SIGN SUPPORT, NO. 3 POST, AS PER PLAN</v>
          </cell>
          <cell r="G3879">
            <v>0</v>
          </cell>
        </row>
        <row r="3880">
          <cell r="A3880" t="str">
            <v>630E08530</v>
          </cell>
          <cell r="C3880" t="str">
            <v>FT</v>
          </cell>
          <cell r="D3880" t="str">
            <v>STREET NAME SIGN SUPPORT, NO. 4 POST</v>
          </cell>
          <cell r="G3880">
            <v>0</v>
          </cell>
        </row>
        <row r="3881">
          <cell r="A3881" t="str">
            <v>630E08531</v>
          </cell>
          <cell r="C3881" t="str">
            <v>FT</v>
          </cell>
          <cell r="D3881" t="str">
            <v>STREET NAME SIGN SUPPORT, NO. 4 POST, AS PER PLAN</v>
          </cell>
          <cell r="G3881">
            <v>0</v>
          </cell>
        </row>
        <row r="3882">
          <cell r="A3882" t="str">
            <v>630E08600</v>
          </cell>
          <cell r="C3882" t="str">
            <v>EACH</v>
          </cell>
          <cell r="D3882" t="str">
            <v>SIGN POST REFLECTOR</v>
          </cell>
          <cell r="G3882">
            <v>0</v>
          </cell>
        </row>
        <row r="3883">
          <cell r="A3883" t="str">
            <v>630E08601</v>
          </cell>
          <cell r="C3883" t="str">
            <v>EACH</v>
          </cell>
          <cell r="D3883" t="str">
            <v>SIGN POST REFLECTOR, AS PER PLAN</v>
          </cell>
          <cell r="G3883">
            <v>0</v>
          </cell>
        </row>
        <row r="3884">
          <cell r="A3884" t="str">
            <v>630E09000</v>
          </cell>
          <cell r="C3884" t="str">
            <v>EACH</v>
          </cell>
          <cell r="D3884" t="str">
            <v>BREAKAWAY STRUCTURAL BEAM CONNECTION</v>
          </cell>
          <cell r="G3884">
            <v>0</v>
          </cell>
        </row>
        <row r="3885">
          <cell r="A3885" t="str">
            <v>630E09001</v>
          </cell>
          <cell r="C3885" t="str">
            <v>EACH</v>
          </cell>
          <cell r="D3885" t="str">
            <v>BREAKAWAY STRUCTURAL BEAM CONNECTION, AS PER PLAN</v>
          </cell>
          <cell r="G3885">
            <v>0</v>
          </cell>
        </row>
        <row r="3886">
          <cell r="A3886" t="str">
            <v>630E09050</v>
          </cell>
          <cell r="C3886" t="str">
            <v>EACH</v>
          </cell>
          <cell r="D3886" t="str">
            <v>TRIANGULAR SLIP BASE CONNECTION</v>
          </cell>
          <cell r="G3886">
            <v>0</v>
          </cell>
        </row>
        <row r="3887">
          <cell r="A3887" t="str">
            <v>630E09051</v>
          </cell>
          <cell r="C3887" t="str">
            <v>EACH</v>
          </cell>
          <cell r="D3887" t="str">
            <v>TRIANGULAR SLIP BASE CONNECTION, AS PER PLAN</v>
          </cell>
          <cell r="G3887">
            <v>0</v>
          </cell>
        </row>
        <row r="3888">
          <cell r="A3888" t="str">
            <v>630E09100</v>
          </cell>
          <cell r="C3888" t="str">
            <v>EACH</v>
          </cell>
          <cell r="D3888" t="str">
            <v>SURFACE PREPARATION, EXISTING SUPPORT SECTION</v>
          </cell>
          <cell r="G3888">
            <v>0</v>
          </cell>
        </row>
        <row r="3889">
          <cell r="A3889" t="str">
            <v>630E09101</v>
          </cell>
          <cell r="C3889" t="str">
            <v>EACH</v>
          </cell>
          <cell r="D3889" t="str">
            <v>SURFACE PREPARATION, EXISTING SUPPORT SECTION, AS PER PLAN</v>
          </cell>
          <cell r="G3889">
            <v>0</v>
          </cell>
        </row>
        <row r="3890">
          <cell r="A3890" t="str">
            <v>630E09102</v>
          </cell>
          <cell r="C3890" t="str">
            <v>EACH</v>
          </cell>
          <cell r="D3890" t="str">
            <v>SURFACE PREPARATION, NEW SUPPORT SECTION</v>
          </cell>
          <cell r="G3890">
            <v>0</v>
          </cell>
        </row>
        <row r="3891">
          <cell r="A3891" t="str">
            <v>630E09103</v>
          </cell>
          <cell r="C3891" t="str">
            <v>EACH</v>
          </cell>
          <cell r="D3891" t="str">
            <v>SURFACE PREPARATION, NEW SUPPORT SECTION, AS PER PLAN</v>
          </cell>
          <cell r="G3891">
            <v>0</v>
          </cell>
        </row>
        <row r="3892">
          <cell r="A3892" t="str">
            <v>630E09104</v>
          </cell>
          <cell r="C3892" t="str">
            <v>EACH</v>
          </cell>
          <cell r="D3892" t="str">
            <v>COATING, EPOXY PRIME COAT, SUPPORT SECTION</v>
          </cell>
          <cell r="G3892">
            <v>0</v>
          </cell>
        </row>
        <row r="3893">
          <cell r="A3893" t="str">
            <v>630E09105</v>
          </cell>
          <cell r="C3893" t="str">
            <v>EACH</v>
          </cell>
          <cell r="D3893" t="str">
            <v>COATING, EPOXY PRIME COAT, SUPPORT SECTION, AS PER PLAN</v>
          </cell>
          <cell r="G3893">
            <v>0</v>
          </cell>
        </row>
        <row r="3894">
          <cell r="A3894" t="str">
            <v>630E09106</v>
          </cell>
          <cell r="C3894" t="str">
            <v>EACH</v>
          </cell>
          <cell r="D3894" t="str">
            <v>COATING, EPOXY INTERMEDIATE COAT, SUPPORT SECTION</v>
          </cell>
          <cell r="G3894">
            <v>0</v>
          </cell>
        </row>
        <row r="3895">
          <cell r="A3895" t="str">
            <v>630E09107</v>
          </cell>
          <cell r="C3895" t="str">
            <v>EACH</v>
          </cell>
          <cell r="D3895" t="str">
            <v>COATING, EPOXY INTERMEDIATE COAT, SUPPORT SECTION, AS PER PLAN</v>
          </cell>
          <cell r="G3895">
            <v>0</v>
          </cell>
        </row>
        <row r="3896">
          <cell r="A3896" t="str">
            <v>630E09108</v>
          </cell>
          <cell r="C3896" t="str">
            <v>EACH</v>
          </cell>
          <cell r="D3896" t="str">
            <v>COATING, URETHANE TOP COAT, SUPPORT SECTION</v>
          </cell>
          <cell r="G3896">
            <v>0</v>
          </cell>
        </row>
        <row r="3897">
          <cell r="A3897" t="str">
            <v>630E09109</v>
          </cell>
          <cell r="C3897" t="str">
            <v>EACH</v>
          </cell>
          <cell r="D3897" t="str">
            <v>COATING, URETHANE TOP COAT, SUPPORT SECTION, AS PER PLAN</v>
          </cell>
          <cell r="G3897">
            <v>0</v>
          </cell>
        </row>
        <row r="3898">
          <cell r="A3898" t="str">
            <v>630E09120</v>
          </cell>
          <cell r="C3898" t="str">
            <v>EACH</v>
          </cell>
          <cell r="D3898" t="str">
            <v>COATING, ORGANIC ZINC PRIME COAT, SUPPORT SECTION</v>
          </cell>
          <cell r="G3898">
            <v>0</v>
          </cell>
        </row>
        <row r="3899">
          <cell r="A3899" t="str">
            <v>630E09121</v>
          </cell>
          <cell r="C3899" t="str">
            <v>EACH</v>
          </cell>
          <cell r="D3899" t="str">
            <v>COATING, ORGANIC ZINC PRIME COAT, SUPPORT SECTION, AS PER PLAN</v>
          </cell>
          <cell r="G3899">
            <v>0</v>
          </cell>
        </row>
        <row r="3900">
          <cell r="A3900" t="str">
            <v>630E10102</v>
          </cell>
          <cell r="C3900" t="str">
            <v>EACH</v>
          </cell>
          <cell r="D3900" t="str">
            <v>OVERHEAD SIGN SUPPORT, TYPE TC-16.21, DESIGN 1</v>
          </cell>
          <cell r="G3900">
            <v>0</v>
          </cell>
        </row>
        <row r="3901">
          <cell r="A3901" t="str">
            <v>630E10103</v>
          </cell>
          <cell r="C3901" t="str">
            <v>EACH</v>
          </cell>
          <cell r="D3901" t="str">
            <v>OVERHEAD SIGN SUPPORT, TYPE TC-16.21, DESIGN 1, AS PER PLAN</v>
          </cell>
          <cell r="G3901">
            <v>0</v>
          </cell>
        </row>
        <row r="3902">
          <cell r="A3902" t="str">
            <v>630E10202</v>
          </cell>
          <cell r="C3902" t="str">
            <v>EACH</v>
          </cell>
          <cell r="D3902" t="str">
            <v>OVERHEAD SIGN SUPPORT, TYPE TC-16.21, DESIGN 2</v>
          </cell>
          <cell r="G3902">
            <v>0</v>
          </cell>
        </row>
        <row r="3903">
          <cell r="A3903" t="str">
            <v>630E10203</v>
          </cell>
          <cell r="C3903" t="str">
            <v>EACH</v>
          </cell>
          <cell r="D3903" t="str">
            <v>OVERHEAD SIGN SUPPORT, TYPE TC-16.21, DESIGN 2, AS PER PLAN</v>
          </cell>
          <cell r="G3903">
            <v>0</v>
          </cell>
        </row>
        <row r="3904">
          <cell r="A3904" t="str">
            <v>630E10302</v>
          </cell>
          <cell r="C3904" t="str">
            <v>EACH</v>
          </cell>
          <cell r="D3904" t="str">
            <v>OVERHEAD SIGN SUPPORT, TYPE TC-16.21, DESIGN 3</v>
          </cell>
          <cell r="G3904">
            <v>0</v>
          </cell>
        </row>
        <row r="3905">
          <cell r="A3905" t="str">
            <v>630E10303</v>
          </cell>
          <cell r="C3905" t="str">
            <v>EACH</v>
          </cell>
          <cell r="D3905" t="str">
            <v>OVERHEAD SIGN SUPPORT, TYPE TC-16.21, DESIGN 3, AS PER PLAN</v>
          </cell>
          <cell r="G3905">
            <v>0</v>
          </cell>
        </row>
        <row r="3906">
          <cell r="A3906" t="str">
            <v>630E10402</v>
          </cell>
          <cell r="C3906" t="str">
            <v>EACH</v>
          </cell>
          <cell r="D3906" t="str">
            <v>OVERHEAD SIGN SUPPORT, TYPE TC-16.21, DESIGN 4</v>
          </cell>
          <cell r="G3906">
            <v>0</v>
          </cell>
        </row>
        <row r="3907">
          <cell r="A3907" t="str">
            <v>630E10403</v>
          </cell>
          <cell r="C3907" t="str">
            <v>EACH</v>
          </cell>
          <cell r="D3907" t="str">
            <v>OVERHEAD SIGN SUPPORT, TYPE TC-16.21, DESIGN 4, AS PER PLAN</v>
          </cell>
          <cell r="G3907">
            <v>0</v>
          </cell>
        </row>
        <row r="3908">
          <cell r="A3908" t="str">
            <v>630E10502</v>
          </cell>
          <cell r="C3908" t="str">
            <v>EACH</v>
          </cell>
          <cell r="D3908" t="str">
            <v>OVERHEAD SIGN SUPPORT, TYPE TC-16.21, DESIGN 5</v>
          </cell>
          <cell r="G3908">
            <v>0</v>
          </cell>
        </row>
        <row r="3909">
          <cell r="A3909" t="str">
            <v>630E10503</v>
          </cell>
          <cell r="C3909" t="str">
            <v>EACH</v>
          </cell>
          <cell r="D3909" t="str">
            <v>OVERHEAD SIGN SUPPORT, TYPE TC-16.21, DESIGN 5, AS PER PLAN</v>
          </cell>
          <cell r="G3909">
            <v>0</v>
          </cell>
        </row>
        <row r="3910">
          <cell r="A3910" t="str">
            <v>630E10602</v>
          </cell>
          <cell r="C3910" t="str">
            <v>EACH</v>
          </cell>
          <cell r="D3910" t="str">
            <v>OVERHEAD SIGN SUPPORT, TYPE TC-16.21, DESIGN 6</v>
          </cell>
          <cell r="G3910">
            <v>0</v>
          </cell>
        </row>
        <row r="3911">
          <cell r="A3911" t="str">
            <v>630E10603</v>
          </cell>
          <cell r="C3911" t="str">
            <v>EACH</v>
          </cell>
          <cell r="D3911" t="str">
            <v>OVERHEAD SIGN SUPPORT, TYPE TC-16.21, DESIGN 6, AS PER PLAN</v>
          </cell>
          <cell r="G3911">
            <v>0</v>
          </cell>
        </row>
        <row r="3912">
          <cell r="A3912" t="str">
            <v>630E10702</v>
          </cell>
          <cell r="C3912" t="str">
            <v>EACH</v>
          </cell>
          <cell r="D3912" t="str">
            <v>OVERHEAD SIGN SUPPORT, TYPE TC-16.21, DESIGN 7</v>
          </cell>
          <cell r="G3912">
            <v>0</v>
          </cell>
        </row>
        <row r="3913">
          <cell r="A3913" t="str">
            <v>630E10703</v>
          </cell>
          <cell r="C3913" t="str">
            <v>EACH</v>
          </cell>
          <cell r="D3913" t="str">
            <v>OVERHEAD SIGN SUPPORT, TYPE TC-16.21, DESIGN 7, AS PER PLAN</v>
          </cell>
          <cell r="G3913">
            <v>0</v>
          </cell>
        </row>
        <row r="3914">
          <cell r="A3914" t="str">
            <v>630E10802</v>
          </cell>
          <cell r="C3914" t="str">
            <v>EACH</v>
          </cell>
          <cell r="D3914" t="str">
            <v>OVERHEAD SIGN SUPPORT, TYPE TC-16.21, DESIGN 8</v>
          </cell>
          <cell r="G3914">
            <v>0</v>
          </cell>
        </row>
        <row r="3915">
          <cell r="A3915" t="str">
            <v>630E10803</v>
          </cell>
          <cell r="C3915" t="str">
            <v>EACH</v>
          </cell>
          <cell r="D3915" t="str">
            <v>OVERHEAD SIGN SUPPORT, TYPE TC-16.21, DESIGN 8, AS PER PLAN</v>
          </cell>
          <cell r="G3915">
            <v>0</v>
          </cell>
        </row>
        <row r="3916">
          <cell r="A3916" t="str">
            <v>630E10902</v>
          </cell>
          <cell r="C3916" t="str">
            <v>EACH</v>
          </cell>
          <cell r="D3916" t="str">
            <v>OVERHEAD SIGN SUPPORT, TYPE TC-16.21, DESIGN 9</v>
          </cell>
          <cell r="G3916">
            <v>0</v>
          </cell>
        </row>
        <row r="3917">
          <cell r="A3917" t="str">
            <v>630E10903</v>
          </cell>
          <cell r="C3917" t="str">
            <v>EACH</v>
          </cell>
          <cell r="D3917" t="str">
            <v>OVERHEAD SIGN SUPPORT, TYPE TC-16.21, DESIGN 9, AS PER PLAN</v>
          </cell>
          <cell r="G3917">
            <v>0</v>
          </cell>
        </row>
        <row r="3918">
          <cell r="A3918" t="str">
            <v>630E11002</v>
          </cell>
          <cell r="C3918" t="str">
            <v>EACH</v>
          </cell>
          <cell r="D3918" t="str">
            <v>OVERHEAD SIGN SUPPORT, TYPE TC-16.21, DESIGN 10</v>
          </cell>
          <cell r="G3918">
            <v>0</v>
          </cell>
        </row>
        <row r="3919">
          <cell r="A3919" t="str">
            <v>630E11003</v>
          </cell>
          <cell r="C3919" t="str">
            <v>EACH</v>
          </cell>
          <cell r="D3919" t="str">
            <v>OVERHEAD SIGN SUPPORT, TYPE TC-16.21, DESIGN 10, AS PER PLAN</v>
          </cell>
          <cell r="G3919">
            <v>0</v>
          </cell>
        </row>
        <row r="3920">
          <cell r="A3920" t="str">
            <v>630E11102</v>
          </cell>
          <cell r="C3920" t="str">
            <v>EACH</v>
          </cell>
          <cell r="D3920" t="str">
            <v>OVERHEAD SIGN SUPPORT, TYPE TC-16.21, DESIGN 11</v>
          </cell>
          <cell r="G3920">
            <v>0</v>
          </cell>
        </row>
        <row r="3921">
          <cell r="A3921" t="str">
            <v>630E11103</v>
          </cell>
          <cell r="C3921" t="str">
            <v>EACH</v>
          </cell>
          <cell r="D3921" t="str">
            <v>OVERHEAD SIGN SUPPORT, TYPE TC-16.21, DESIGN 11, AS PER PLAN</v>
          </cell>
          <cell r="G3921">
            <v>0</v>
          </cell>
        </row>
        <row r="3922">
          <cell r="A3922" t="str">
            <v>630E11202</v>
          </cell>
          <cell r="C3922" t="str">
            <v>EACH</v>
          </cell>
          <cell r="D3922" t="str">
            <v>OVERHEAD SIGN SUPPORT, TYPE TC-16.21, DESIGN 12</v>
          </cell>
          <cell r="G3922">
            <v>0</v>
          </cell>
        </row>
        <row r="3923">
          <cell r="A3923" t="str">
            <v>630E11203</v>
          </cell>
          <cell r="C3923" t="str">
            <v>EACH</v>
          </cell>
          <cell r="D3923" t="str">
            <v>OVERHEAD SIGN SUPPORT, TYPE TC-16.21, DESIGN 12, AS PER PLAN</v>
          </cell>
          <cell r="G3923">
            <v>0</v>
          </cell>
        </row>
        <row r="3924">
          <cell r="A3924" t="str">
            <v>630E11206</v>
          </cell>
          <cell r="C3924" t="str">
            <v>EACH</v>
          </cell>
          <cell r="D3924" t="str">
            <v>OVERHEAD SIGN SUPPORT, TYPE TC-16.21, DESIGN 13</v>
          </cell>
          <cell r="G3924">
            <v>0</v>
          </cell>
        </row>
        <row r="3925">
          <cell r="A3925" t="str">
            <v>630E11208</v>
          </cell>
          <cell r="C3925" t="str">
            <v>EACH</v>
          </cell>
          <cell r="D3925" t="str">
            <v>OVERHEAD SIGN SUPPORT, TYPE TC-16.21, DESIGN 13, AS PER PLAN</v>
          </cell>
          <cell r="G3925">
            <v>0</v>
          </cell>
        </row>
        <row r="3926">
          <cell r="A3926" t="str">
            <v>630E11210</v>
          </cell>
          <cell r="C3926" t="str">
            <v>EACH</v>
          </cell>
          <cell r="D3926" t="str">
            <v>OVERHEAD SIGN SUPPORT, TYPE TC-16.21, DESIGN 14</v>
          </cell>
          <cell r="G3926">
            <v>0</v>
          </cell>
        </row>
        <row r="3927">
          <cell r="A3927" t="str">
            <v>630E11212</v>
          </cell>
          <cell r="C3927" t="str">
            <v>EACH</v>
          </cell>
          <cell r="D3927" t="str">
            <v>OVERHEAD SIGN SUPPORT, TYPE TC-16.21, DESIGN 14, AS PER PLAN</v>
          </cell>
          <cell r="G3927">
            <v>0</v>
          </cell>
        </row>
        <row r="3928">
          <cell r="A3928" t="str">
            <v>630E15102</v>
          </cell>
          <cell r="C3928" t="str">
            <v>EACH</v>
          </cell>
          <cell r="D3928" t="str">
            <v>COMBINATION OVERHEAD SIGN SUPPORT, TYPE TC-16.21, DESIGN 1</v>
          </cell>
          <cell r="G3928">
            <v>0</v>
          </cell>
        </row>
        <row r="3929">
          <cell r="A3929" t="str">
            <v>630E15103</v>
          </cell>
          <cell r="C3929" t="str">
            <v>EACH</v>
          </cell>
          <cell r="D3929" t="str">
            <v>COMBINATION OVERHEAD SIGN SUPPORT, TYPE TC-16.21, DESIGN 1, AS PER PLAN</v>
          </cell>
          <cell r="G3929">
            <v>0</v>
          </cell>
        </row>
        <row r="3930">
          <cell r="A3930" t="str">
            <v>630E15202</v>
          </cell>
          <cell r="C3930" t="str">
            <v>EACH</v>
          </cell>
          <cell r="D3930" t="str">
            <v>COMBINATION OVERHEAD SIGN SUPPORT, TYPE TC-16.21, DESIGN 2</v>
          </cell>
          <cell r="G3930">
            <v>0</v>
          </cell>
        </row>
        <row r="3931">
          <cell r="A3931" t="str">
            <v>630E15203</v>
          </cell>
          <cell r="C3931" t="str">
            <v>EACH</v>
          </cell>
          <cell r="D3931" t="str">
            <v>COMBINATION OVERHEAD SIGN SUPPORT, TYPE TC-16.21, DESIGN 2, AS PER PLAN</v>
          </cell>
          <cell r="G3931">
            <v>0</v>
          </cell>
        </row>
        <row r="3932">
          <cell r="A3932" t="str">
            <v>630E15302</v>
          </cell>
          <cell r="C3932" t="str">
            <v>EACH</v>
          </cell>
          <cell r="D3932" t="str">
            <v>COMBINATION OVERHEAD SIGN SUPPORT, TYPE TC-16.21, DESIGN 3</v>
          </cell>
          <cell r="G3932">
            <v>0</v>
          </cell>
        </row>
        <row r="3933">
          <cell r="A3933" t="str">
            <v>630E15303</v>
          </cell>
          <cell r="C3933" t="str">
            <v>EACH</v>
          </cell>
          <cell r="D3933" t="str">
            <v>COMBINATION OVERHEAD SIGN SUPPORT, TYPE TC-16.21, DESIGN 3, AS PER PLAN</v>
          </cell>
          <cell r="G3933">
            <v>0</v>
          </cell>
        </row>
        <row r="3934">
          <cell r="A3934" t="str">
            <v>630E15402</v>
          </cell>
          <cell r="C3934" t="str">
            <v>EACH</v>
          </cell>
          <cell r="D3934" t="str">
            <v>COMBINATION OVERHEAD SIGN SUPPORT, TYPE TC-16.21, DESIGN 4</v>
          </cell>
          <cell r="G3934">
            <v>0</v>
          </cell>
        </row>
        <row r="3935">
          <cell r="A3935" t="str">
            <v>630E15403</v>
          </cell>
          <cell r="C3935" t="str">
            <v>EACH</v>
          </cell>
          <cell r="D3935" t="str">
            <v>COMBINATION OVERHEAD SIGN SUPPORT, TYPE TC-16.21, DESIGN 4, AS PER PLAN</v>
          </cell>
          <cell r="G3935">
            <v>0</v>
          </cell>
        </row>
        <row r="3936">
          <cell r="A3936" t="str">
            <v>630E15502</v>
          </cell>
          <cell r="C3936" t="str">
            <v>EACH</v>
          </cell>
          <cell r="D3936" t="str">
            <v>COMBINATION OVERHEAD SIGN SUPPORT, TYPE TC-16.21, DESIGN 5</v>
          </cell>
          <cell r="G3936">
            <v>0</v>
          </cell>
        </row>
        <row r="3937">
          <cell r="A3937" t="str">
            <v>630E15503</v>
          </cell>
          <cell r="C3937" t="str">
            <v>EACH</v>
          </cell>
          <cell r="D3937" t="str">
            <v>COMBINATION OVERHEAD SIGN SUPPORT, TYPE TC-16.21, DESIGN 5, AS PER PLAN</v>
          </cell>
          <cell r="G3937">
            <v>0</v>
          </cell>
        </row>
        <row r="3938">
          <cell r="A3938" t="str">
            <v>630E15602</v>
          </cell>
          <cell r="C3938" t="str">
            <v>EACH</v>
          </cell>
          <cell r="D3938" t="str">
            <v>COMBINATION OVERHEAD SIGN SUPPORT, TYPE TC-16.21, DESIGN 6</v>
          </cell>
          <cell r="G3938">
            <v>0</v>
          </cell>
        </row>
        <row r="3939">
          <cell r="A3939" t="str">
            <v>630E15603</v>
          </cell>
          <cell r="C3939" t="str">
            <v>EACH</v>
          </cell>
          <cell r="D3939" t="str">
            <v>COMBINATION OVERHEAD SIGN SUPPORT, TYPE TC-16.21, DESIGN 6, AS PER PLAN</v>
          </cell>
          <cell r="G3939">
            <v>0</v>
          </cell>
        </row>
        <row r="3940">
          <cell r="A3940" t="str">
            <v>630E15702</v>
          </cell>
          <cell r="C3940" t="str">
            <v>EACH</v>
          </cell>
          <cell r="D3940" t="str">
            <v>COMBINATION OVERHEAD SIGN SUPPORT, TYPE TC-16.21, DESIGN 7</v>
          </cell>
          <cell r="G3940">
            <v>0</v>
          </cell>
        </row>
        <row r="3941">
          <cell r="A3941" t="str">
            <v>630E15703</v>
          </cell>
          <cell r="C3941" t="str">
            <v>EACH</v>
          </cell>
          <cell r="D3941" t="str">
            <v>COMBINATION OVERHEAD SIGN SUPPORT, TYPE TC-16.21, DESIGN 7, AS PER PLAN</v>
          </cell>
          <cell r="G3941">
            <v>0</v>
          </cell>
        </row>
        <row r="3942">
          <cell r="A3942" t="str">
            <v>630E15802</v>
          </cell>
          <cell r="C3942" t="str">
            <v>EACH</v>
          </cell>
          <cell r="D3942" t="str">
            <v>COMBINATION OVERHEAD SIGN SUPPORT, TYPE TC-16.21, DESIGN 8</v>
          </cell>
          <cell r="G3942">
            <v>0</v>
          </cell>
        </row>
        <row r="3943">
          <cell r="A3943" t="str">
            <v>630E15803</v>
          </cell>
          <cell r="C3943" t="str">
            <v>EACH</v>
          </cell>
          <cell r="D3943" t="str">
            <v>COMBINATION OVERHEAD SIGN SUPPORT, TYPE TC-16.21, DESIGN 8, AS PER PLAN</v>
          </cell>
          <cell r="G3943">
            <v>0</v>
          </cell>
        </row>
        <row r="3944">
          <cell r="A3944" t="str">
            <v>630E15902</v>
          </cell>
          <cell r="C3944" t="str">
            <v>EACH</v>
          </cell>
          <cell r="D3944" t="str">
            <v>COMBINATION OVERHEAD SIGN SUPPORT, TYPE TC-16.21, DESIGN 9</v>
          </cell>
          <cell r="G3944">
            <v>0</v>
          </cell>
        </row>
        <row r="3945">
          <cell r="A3945" t="str">
            <v>630E15903</v>
          </cell>
          <cell r="C3945" t="str">
            <v>EACH</v>
          </cell>
          <cell r="D3945" t="str">
            <v>COMBINATION OVERHEAD SIGN SUPPORT, TYPE TC-16.21, DESIGN 9, AS PER PLAN</v>
          </cell>
          <cell r="G3945">
            <v>0</v>
          </cell>
        </row>
        <row r="3946">
          <cell r="A3946" t="str">
            <v>630E16002</v>
          </cell>
          <cell r="C3946" t="str">
            <v>EACH</v>
          </cell>
          <cell r="D3946" t="str">
            <v>COMBINATION OVERHEAD SIGN SUPPORT, TYPE TC-16.21, DESIGN 10</v>
          </cell>
          <cell r="G3946">
            <v>0</v>
          </cell>
        </row>
        <row r="3947">
          <cell r="A3947" t="str">
            <v>630E16003</v>
          </cell>
          <cell r="C3947" t="str">
            <v>EACH</v>
          </cell>
          <cell r="D3947" t="str">
            <v>COMBINATION OVERHEAD SIGN SUPPORT, TYPE TC-16.21, DESIGN 10, AS PER PLAN</v>
          </cell>
          <cell r="G3947">
            <v>0</v>
          </cell>
        </row>
        <row r="3948">
          <cell r="A3948" t="str">
            <v>630E16102</v>
          </cell>
          <cell r="C3948" t="str">
            <v>EACH</v>
          </cell>
          <cell r="D3948" t="str">
            <v>COMBINATION OVERHEAD SIGN SUPPORT, TYPE TC-16.21, DESIGN 11</v>
          </cell>
          <cell r="G3948">
            <v>0</v>
          </cell>
        </row>
        <row r="3949">
          <cell r="A3949" t="str">
            <v>630E16103</v>
          </cell>
          <cell r="C3949" t="str">
            <v>EACH</v>
          </cell>
          <cell r="D3949" t="str">
            <v>COMBINATION OVERHEAD SIGN SUPPORT, TYPE TC-16.21, DESIGN 11, AS PER PLAN</v>
          </cell>
          <cell r="G3949">
            <v>0</v>
          </cell>
        </row>
        <row r="3950">
          <cell r="A3950" t="str">
            <v>630E16202</v>
          </cell>
          <cell r="C3950" t="str">
            <v>EACH</v>
          </cell>
          <cell r="D3950" t="str">
            <v>COMBINATION OVERHEAD SIGN SUPPORT, TYPE TC-16.21, DESIGN 12</v>
          </cell>
          <cell r="G3950">
            <v>0</v>
          </cell>
        </row>
        <row r="3951">
          <cell r="A3951" t="str">
            <v>630E16203</v>
          </cell>
          <cell r="C3951" t="str">
            <v>EACH</v>
          </cell>
          <cell r="D3951" t="str">
            <v>COMBINATION OVERHEAD SIGN SUPPORT, TYPE TC-16.21, DESIGN 12, AS PER PLAN</v>
          </cell>
          <cell r="G3951">
            <v>0</v>
          </cell>
        </row>
        <row r="3952">
          <cell r="A3952" t="str">
            <v>630E16302</v>
          </cell>
          <cell r="C3952" t="str">
            <v>EACH</v>
          </cell>
          <cell r="D3952" t="str">
            <v>COMBINATION OVERHEAD SIGN SUPPORT, TYPE TC-16.21, DESIGN 13</v>
          </cell>
          <cell r="G3952">
            <v>0</v>
          </cell>
        </row>
        <row r="3953">
          <cell r="A3953" t="str">
            <v>630E16303</v>
          </cell>
          <cell r="C3953" t="str">
            <v>EACH</v>
          </cell>
          <cell r="D3953" t="str">
            <v>COMBINATION OVERHEAD SIGN SUPPORT, TYPE TC-16.21, DESIGN 13, AS PER PLAN</v>
          </cell>
          <cell r="G3953">
            <v>0</v>
          </cell>
        </row>
        <row r="3954">
          <cell r="A3954" t="str">
            <v>630E16402</v>
          </cell>
          <cell r="C3954" t="str">
            <v>EACH</v>
          </cell>
          <cell r="D3954" t="str">
            <v>COMBINATION OVERHEAD SIGN SUPPORT, TYPE TC-16.21, DESIGN 14</v>
          </cell>
          <cell r="G3954">
            <v>0</v>
          </cell>
        </row>
        <row r="3955">
          <cell r="A3955" t="str">
            <v>630E16403</v>
          </cell>
          <cell r="C3955" t="str">
            <v>EACH</v>
          </cell>
          <cell r="D3955" t="str">
            <v>COMBINATION OVERHEAD SIGN SUPPORT, TYPE TC-16.21, DESIGN 14, AS PER PLAN</v>
          </cell>
          <cell r="G3955">
            <v>0</v>
          </cell>
        </row>
        <row r="3956">
          <cell r="A3956" t="str">
            <v>630E20100</v>
          </cell>
          <cell r="C3956" t="str">
            <v>EACH</v>
          </cell>
          <cell r="D3956" t="str">
            <v>OVERHEAD SIGN SUPPORT, TYPE TC-12.30, DESIGN 1</v>
          </cell>
          <cell r="G3956">
            <v>0</v>
          </cell>
        </row>
        <row r="3957">
          <cell r="A3957" t="str">
            <v>630E20101</v>
          </cell>
          <cell r="C3957" t="str">
            <v>EACH</v>
          </cell>
          <cell r="D3957" t="str">
            <v>OVERHEAD SIGN SUPPORT, TYPE TC-12.30, DESIGN 1, AS PER PLAN</v>
          </cell>
          <cell r="G3957">
            <v>0</v>
          </cell>
        </row>
        <row r="3958">
          <cell r="A3958" t="str">
            <v>630E20200</v>
          </cell>
          <cell r="C3958" t="str">
            <v>EACH</v>
          </cell>
          <cell r="D3958" t="str">
            <v>OVERHEAD SIGN SUPPORT, TYPE TC-12.30, DESIGN 2</v>
          </cell>
          <cell r="G3958">
            <v>0</v>
          </cell>
        </row>
        <row r="3959">
          <cell r="A3959" t="str">
            <v>630E20201</v>
          </cell>
          <cell r="C3959" t="str">
            <v>EACH</v>
          </cell>
          <cell r="D3959" t="str">
            <v>OVERHEAD SIGN SUPPORT, TYPE TC-12.30, DESIGN 2, AS PER PLAN</v>
          </cell>
          <cell r="G3959">
            <v>0</v>
          </cell>
        </row>
        <row r="3960">
          <cell r="A3960" t="str">
            <v>630E20300</v>
          </cell>
          <cell r="C3960" t="str">
            <v>EACH</v>
          </cell>
          <cell r="D3960" t="str">
            <v>OVERHEAD SIGN SUPPORT, TYPE TC-12.30, DESIGN 3</v>
          </cell>
          <cell r="G3960">
            <v>0</v>
          </cell>
        </row>
        <row r="3961">
          <cell r="A3961" t="str">
            <v>630E20301</v>
          </cell>
          <cell r="C3961" t="str">
            <v>EACH</v>
          </cell>
          <cell r="D3961" t="str">
            <v>OVERHEAD SIGN SUPPORT, TYPE TC-12.30, DESIGN 3, AS PER PLAN</v>
          </cell>
          <cell r="G3961">
            <v>0</v>
          </cell>
        </row>
        <row r="3962">
          <cell r="A3962" t="str">
            <v>630E20400</v>
          </cell>
          <cell r="C3962" t="str">
            <v>EACH</v>
          </cell>
          <cell r="D3962" t="str">
            <v>OVERHEAD SIGN SUPPORT, TYPE TC-12.30, DESIGN 4</v>
          </cell>
          <cell r="G3962">
            <v>0</v>
          </cell>
        </row>
        <row r="3963">
          <cell r="A3963" t="str">
            <v>630E20401</v>
          </cell>
          <cell r="C3963" t="str">
            <v>EACH</v>
          </cell>
          <cell r="D3963" t="str">
            <v>OVERHEAD SIGN SUPPORT, TYPE TC-12.30, DESIGN 4, AS PER PLAN</v>
          </cell>
          <cell r="G3963">
            <v>0</v>
          </cell>
        </row>
        <row r="3964">
          <cell r="A3964" t="str">
            <v>630E20500</v>
          </cell>
          <cell r="C3964" t="str">
            <v>EACH</v>
          </cell>
          <cell r="D3964" t="str">
            <v>OVERHEAD SIGN SUPPORT, TYPE TC-12.30, DESIGN 5</v>
          </cell>
          <cell r="G3964">
            <v>0</v>
          </cell>
        </row>
        <row r="3965">
          <cell r="A3965" t="str">
            <v>630E20501</v>
          </cell>
          <cell r="C3965" t="str">
            <v>EACH</v>
          </cell>
          <cell r="D3965" t="str">
            <v>OVERHEAD SIGN SUPPORT, TYPE TC-12.30, DESIGN 5, AS PER PLAN</v>
          </cell>
          <cell r="G3965">
            <v>0</v>
          </cell>
        </row>
        <row r="3966">
          <cell r="A3966" t="str">
            <v>630E20600</v>
          </cell>
          <cell r="C3966" t="str">
            <v>EACH</v>
          </cell>
          <cell r="D3966" t="str">
            <v>OVERHEAD SIGN SUPPORT, TYPE TC-12.30, DESIGN 6</v>
          </cell>
          <cell r="G3966">
            <v>0</v>
          </cell>
        </row>
        <row r="3967">
          <cell r="A3967" t="str">
            <v>630E20601</v>
          </cell>
          <cell r="C3967" t="str">
            <v>EACH</v>
          </cell>
          <cell r="D3967" t="str">
            <v>OVERHEAD SIGN SUPPORT, TYPE TC-12.30, DESIGN 6, AS PER PLAN</v>
          </cell>
          <cell r="G3967">
            <v>0</v>
          </cell>
        </row>
        <row r="3968">
          <cell r="A3968" t="str">
            <v>630E20700</v>
          </cell>
          <cell r="C3968" t="str">
            <v>EACH</v>
          </cell>
          <cell r="D3968" t="str">
            <v>OVERHEAD SIGN SUPPORT, TYPE TC-12.30, DESIGN 7</v>
          </cell>
          <cell r="G3968">
            <v>0</v>
          </cell>
        </row>
        <row r="3969">
          <cell r="A3969" t="str">
            <v>630E20701</v>
          </cell>
          <cell r="C3969" t="str">
            <v>EACH</v>
          </cell>
          <cell r="D3969" t="str">
            <v>OVERHEAD SIGN SUPPORT, TYPE TC-12.30, DESIGN 7, AS PER PLAN</v>
          </cell>
          <cell r="G3969">
            <v>0</v>
          </cell>
        </row>
        <row r="3970">
          <cell r="A3970" t="str">
            <v>630E20800</v>
          </cell>
          <cell r="C3970" t="str">
            <v>EACH</v>
          </cell>
          <cell r="D3970" t="str">
            <v>OVERHEAD SIGN SUPPORT, TYPE TC-12.30, DESIGN 8</v>
          </cell>
          <cell r="G3970">
            <v>0</v>
          </cell>
        </row>
        <row r="3971">
          <cell r="A3971" t="str">
            <v>630E20801</v>
          </cell>
          <cell r="C3971" t="str">
            <v>EACH</v>
          </cell>
          <cell r="D3971" t="str">
            <v>OVERHEAD SIGN SUPPORT, TYPE TC-12.30, DESIGN 8, AS PER PLAN</v>
          </cell>
          <cell r="G3971">
            <v>0</v>
          </cell>
        </row>
        <row r="3972">
          <cell r="A3972" t="str">
            <v>630E20900</v>
          </cell>
          <cell r="C3972" t="str">
            <v>EACH</v>
          </cell>
          <cell r="D3972" t="str">
            <v>OVERHEAD SIGN SUPPORT, TYPE TC-12.30, DESIGN 9</v>
          </cell>
          <cell r="G3972">
            <v>0</v>
          </cell>
        </row>
        <row r="3973">
          <cell r="A3973" t="str">
            <v>630E20901</v>
          </cell>
          <cell r="C3973" t="str">
            <v>EACH</v>
          </cell>
          <cell r="D3973" t="str">
            <v>OVERHEAD SIGN SUPPORT, TYPE TC-12.30, DESIGN 9, AS PER PLAN</v>
          </cell>
          <cell r="G3973">
            <v>0</v>
          </cell>
        </row>
        <row r="3974">
          <cell r="A3974" t="str">
            <v>630E21000</v>
          </cell>
          <cell r="C3974" t="str">
            <v>EACH</v>
          </cell>
          <cell r="D3974" t="str">
            <v>OVERHEAD SIGN SUPPORT, TYPE TC-12.30, DESIGN 10</v>
          </cell>
          <cell r="G3974">
            <v>0</v>
          </cell>
        </row>
        <row r="3975">
          <cell r="A3975" t="str">
            <v>630E21001</v>
          </cell>
          <cell r="C3975" t="str">
            <v>EACH</v>
          </cell>
          <cell r="D3975" t="str">
            <v>OVERHEAD SIGN SUPPORT, TYPE TC-12.30, DESIGN 10, AS PER PLAN</v>
          </cell>
          <cell r="G3975">
            <v>0</v>
          </cell>
        </row>
        <row r="3976">
          <cell r="A3976" t="str">
            <v>630E21100</v>
          </cell>
          <cell r="C3976" t="str">
            <v>EACH</v>
          </cell>
          <cell r="D3976" t="str">
            <v>OVERHEAD SIGN SUPPORT, TYPE TC-12.30, DESIGN 11</v>
          </cell>
          <cell r="G3976">
            <v>0</v>
          </cell>
        </row>
        <row r="3977">
          <cell r="A3977" t="str">
            <v>630E21101</v>
          </cell>
          <cell r="C3977" t="str">
            <v>EACH</v>
          </cell>
          <cell r="D3977" t="str">
            <v>OVERHEAD SIGN SUPPORT, TYPE TC-12.30, DESIGN 11, AS PER PLAN</v>
          </cell>
          <cell r="G3977">
            <v>0</v>
          </cell>
        </row>
        <row r="3978">
          <cell r="A3978" t="str">
            <v>630E21200</v>
          </cell>
          <cell r="C3978" t="str">
            <v>EACH</v>
          </cell>
          <cell r="D3978" t="str">
            <v>OVERHEAD SIGN SUPPORT, TYPE TC-12.30, DESIGN 12</v>
          </cell>
          <cell r="G3978">
            <v>0</v>
          </cell>
        </row>
        <row r="3979">
          <cell r="A3979" t="str">
            <v>630E21201</v>
          </cell>
          <cell r="C3979" t="str">
            <v>EACH</v>
          </cell>
          <cell r="D3979" t="str">
            <v>OVERHEAD SIGN SUPPORT, TYPE TC-12.30, DESIGN 12, AS PER PLAN</v>
          </cell>
          <cell r="G3979">
            <v>0</v>
          </cell>
        </row>
        <row r="3980">
          <cell r="A3980" t="str">
            <v>630E25100</v>
          </cell>
          <cell r="C3980" t="str">
            <v>EACH</v>
          </cell>
          <cell r="D3980" t="str">
            <v>COMBINATION OVERHEAD SIGN SUPPORT, TYPE TC-12.30, DESIGN 1</v>
          </cell>
          <cell r="G3980">
            <v>0</v>
          </cell>
        </row>
        <row r="3981">
          <cell r="A3981" t="str">
            <v>630E25101</v>
          </cell>
          <cell r="C3981" t="str">
            <v>EACH</v>
          </cell>
          <cell r="D3981" t="str">
            <v>COMBINATION OVERHEAD SIGN SUPPORT, TYPE TC-12.30, DESIGN 1, AS PER PLAN</v>
          </cell>
          <cell r="G3981">
            <v>0</v>
          </cell>
        </row>
        <row r="3982">
          <cell r="A3982" t="str">
            <v>630E25200</v>
          </cell>
          <cell r="C3982" t="str">
            <v>EACH</v>
          </cell>
          <cell r="D3982" t="str">
            <v>COMBINATION OVERHEAD SIGN SUPPORT, TYPE TC-12.30, DESIGN 2</v>
          </cell>
          <cell r="G3982">
            <v>0</v>
          </cell>
        </row>
        <row r="3983">
          <cell r="A3983" t="str">
            <v>630E25201</v>
          </cell>
          <cell r="C3983" t="str">
            <v>EACH</v>
          </cell>
          <cell r="D3983" t="str">
            <v>COMBINATION OVERHEAD SIGN SUPPORT, TYPE TC-12.30, DESIGN 2, AS PER PLAN</v>
          </cell>
          <cell r="G3983">
            <v>0</v>
          </cell>
        </row>
        <row r="3984">
          <cell r="A3984" t="str">
            <v>630E25300</v>
          </cell>
          <cell r="C3984" t="str">
            <v>EACH</v>
          </cell>
          <cell r="D3984" t="str">
            <v>COMBINATION OVERHEAD SIGN SUPPORT, TYPE TC-12.30, DESIGN 3</v>
          </cell>
          <cell r="G3984">
            <v>0</v>
          </cell>
        </row>
        <row r="3985">
          <cell r="A3985" t="str">
            <v>630E25301</v>
          </cell>
          <cell r="C3985" t="str">
            <v>EACH</v>
          </cell>
          <cell r="D3985" t="str">
            <v>COMBINATION OVERHEAD SIGN SUPPORT, TYPE TC-12.30, DESIGN 3, AS PER PLAN</v>
          </cell>
          <cell r="G3985">
            <v>0</v>
          </cell>
        </row>
        <row r="3986">
          <cell r="A3986" t="str">
            <v>630E25400</v>
          </cell>
          <cell r="C3986" t="str">
            <v>EACH</v>
          </cell>
          <cell r="D3986" t="str">
            <v>COMBINATION OVERHEAD SIGN SUPPORT, TYPE TC-12.30, DESIGN 4</v>
          </cell>
          <cell r="G3986">
            <v>0</v>
          </cell>
        </row>
        <row r="3987">
          <cell r="A3987" t="str">
            <v>630E25401</v>
          </cell>
          <cell r="C3987" t="str">
            <v>EACH</v>
          </cell>
          <cell r="D3987" t="str">
            <v>COMBINATION OVERHEAD SIGN SUPPORT, TYPE TC-12.30, DESIGN 4, AS PER PLAN</v>
          </cell>
          <cell r="G3987">
            <v>0</v>
          </cell>
        </row>
        <row r="3988">
          <cell r="A3988" t="str">
            <v>630E25500</v>
          </cell>
          <cell r="C3988" t="str">
            <v>EACH</v>
          </cell>
          <cell r="D3988" t="str">
            <v>COMBINATION OVERHEAD SIGN SUPPORT, TYPE TC-12.30, DESIGN 5</v>
          </cell>
          <cell r="G3988">
            <v>0</v>
          </cell>
        </row>
        <row r="3989">
          <cell r="A3989" t="str">
            <v>630E25501</v>
          </cell>
          <cell r="C3989" t="str">
            <v>EACH</v>
          </cell>
          <cell r="D3989" t="str">
            <v>COMBINATION OVERHEAD SIGN SUPPORT, TYPE TC-12.30, DESIGN 5, AS PER PLAN</v>
          </cell>
          <cell r="G3989">
            <v>0</v>
          </cell>
        </row>
        <row r="3990">
          <cell r="A3990" t="str">
            <v>630E25600</v>
          </cell>
          <cell r="C3990" t="str">
            <v>EACH</v>
          </cell>
          <cell r="D3990" t="str">
            <v>COMBINATION OVERHEAD SIGN SUPPORT, TYPE TC-12.30, DESIGN 6</v>
          </cell>
          <cell r="G3990">
            <v>0</v>
          </cell>
        </row>
        <row r="3991">
          <cell r="A3991" t="str">
            <v>630E25601</v>
          </cell>
          <cell r="C3991" t="str">
            <v>EACH</v>
          </cell>
          <cell r="D3991" t="str">
            <v>COMBINATION OVERHEAD SIGN SUPPORT, TYPE TC-12.30, DESIGN 6, AS PER PLAN</v>
          </cell>
          <cell r="G3991">
            <v>0</v>
          </cell>
        </row>
        <row r="3992">
          <cell r="A3992" t="str">
            <v>630E25700</v>
          </cell>
          <cell r="C3992" t="str">
            <v>EACH</v>
          </cell>
          <cell r="D3992" t="str">
            <v>COMBINATION OVERHEAD SIGN SUPPORT, TYPE TC-12.30, DESIGN 7</v>
          </cell>
          <cell r="G3992">
            <v>0</v>
          </cell>
        </row>
        <row r="3993">
          <cell r="A3993" t="str">
            <v>630E25701</v>
          </cell>
          <cell r="C3993" t="str">
            <v>EACH</v>
          </cell>
          <cell r="D3993" t="str">
            <v>COMBINATION OVERHEAD SIGN SUPPORT, TYPE TC-12.30, DESIGN 7, AS PER PLAN</v>
          </cell>
          <cell r="G3993">
            <v>0</v>
          </cell>
        </row>
        <row r="3994">
          <cell r="A3994" t="str">
            <v>630E25800</v>
          </cell>
          <cell r="C3994" t="str">
            <v>EACH</v>
          </cell>
          <cell r="D3994" t="str">
            <v>COMBINATION OVERHEAD SIGN SUPPORT, TYPE TC-12.30, DESIGN 8</v>
          </cell>
          <cell r="G3994">
            <v>0</v>
          </cell>
        </row>
        <row r="3995">
          <cell r="A3995" t="str">
            <v>630E25801</v>
          </cell>
          <cell r="C3995" t="str">
            <v>EACH</v>
          </cell>
          <cell r="D3995" t="str">
            <v>COMBINATION OVERHEAD SIGN SUPPORT, TYPE TC-12.30, DESIGN 8, AS PER PLAN</v>
          </cell>
          <cell r="G3995">
            <v>0</v>
          </cell>
        </row>
        <row r="3996">
          <cell r="A3996" t="str">
            <v>630E25900</v>
          </cell>
          <cell r="C3996" t="str">
            <v>EACH</v>
          </cell>
          <cell r="D3996" t="str">
            <v>COMBINATION OVERHEAD SIGN SUPPORT, TYPE TC-12.30, DESIGN 9</v>
          </cell>
          <cell r="G3996">
            <v>0</v>
          </cell>
        </row>
        <row r="3997">
          <cell r="A3997" t="str">
            <v>630E25901</v>
          </cell>
          <cell r="C3997" t="str">
            <v>EACH</v>
          </cell>
          <cell r="D3997" t="str">
            <v>COMBINATION OVERHEAD SIGN SUPPORT, TYPE TC-12.30, DESIGN 9, AS PER PLAN</v>
          </cell>
          <cell r="G3997">
            <v>0</v>
          </cell>
        </row>
        <row r="3998">
          <cell r="A3998" t="str">
            <v>630E26000</v>
          </cell>
          <cell r="C3998" t="str">
            <v>EACH</v>
          </cell>
          <cell r="D3998" t="str">
            <v>COMBINATION OVERHEAD SIGN SUPPORT, TYPE TC-12.30, DESIGN 10</v>
          </cell>
          <cell r="G3998">
            <v>0</v>
          </cell>
        </row>
        <row r="3999">
          <cell r="A3999" t="str">
            <v>630E26001</v>
          </cell>
          <cell r="C3999" t="str">
            <v>EACH</v>
          </cell>
          <cell r="D3999" t="str">
            <v>COMBINATION OVERHEAD SIGN SUPPORT, TYPE TC-12.30, DESIGN 10, AS PER PLAN</v>
          </cell>
          <cell r="G3999">
            <v>0</v>
          </cell>
        </row>
        <row r="4000">
          <cell r="A4000" t="str">
            <v>630E26100</v>
          </cell>
          <cell r="C4000" t="str">
            <v>EACH</v>
          </cell>
          <cell r="D4000" t="str">
            <v>COMBINATION OVERHEAD SIGN SUPPORT, TYPE TC-12.30, DESIGN 11</v>
          </cell>
          <cell r="G4000">
            <v>0</v>
          </cell>
        </row>
        <row r="4001">
          <cell r="A4001" t="str">
            <v>630E26101</v>
          </cell>
          <cell r="C4001" t="str">
            <v>EACH</v>
          </cell>
          <cell r="D4001" t="str">
            <v>COMBINATION OVERHEAD SIGN SUPPORT, TYPE TC-12.30, DESIGN 11, AS PER PLAN</v>
          </cell>
          <cell r="G4001">
            <v>0</v>
          </cell>
        </row>
        <row r="4002">
          <cell r="A4002" t="str">
            <v>630E26200</v>
          </cell>
          <cell r="C4002" t="str">
            <v>EACH</v>
          </cell>
          <cell r="D4002" t="str">
            <v>COMBINATION OVERHEAD SIGN SUPPORT, TYPE TC-12.30, DESIGN 12</v>
          </cell>
          <cell r="G4002">
            <v>0</v>
          </cell>
        </row>
        <row r="4003">
          <cell r="A4003" t="str">
            <v>630E26201</v>
          </cell>
          <cell r="C4003" t="str">
            <v>EACH</v>
          </cell>
          <cell r="D4003" t="str">
            <v>COMBINATION OVERHEAD SIGN SUPPORT, TYPE TC-12.30, DESIGN 12, AS PER PLAN</v>
          </cell>
          <cell r="G4003">
            <v>0</v>
          </cell>
        </row>
        <row r="4004">
          <cell r="A4004" t="str">
            <v>630E30100</v>
          </cell>
          <cell r="C4004" t="str">
            <v>EACH</v>
          </cell>
          <cell r="D4004" t="str">
            <v>OVERHEAD SIGN SUPPORT, TYPE TC-9.30, DESIGN 1</v>
          </cell>
          <cell r="G4004">
            <v>0</v>
          </cell>
        </row>
        <row r="4005">
          <cell r="A4005" t="str">
            <v>630E30101</v>
          </cell>
          <cell r="C4005" t="str">
            <v>EACH</v>
          </cell>
          <cell r="D4005" t="str">
            <v>OVERHEAD SIGN SUPPORT, TYPE TC-9.30, DESIGN 1, AS PER PLAN</v>
          </cell>
          <cell r="G4005">
            <v>0</v>
          </cell>
        </row>
        <row r="4006">
          <cell r="A4006" t="str">
            <v>630E30200</v>
          </cell>
          <cell r="C4006" t="str">
            <v>EACH</v>
          </cell>
          <cell r="D4006" t="str">
            <v>OVERHEAD SIGN SUPPORT, TYPE TC-9.30, DESIGN 2</v>
          </cell>
          <cell r="G4006">
            <v>0</v>
          </cell>
        </row>
        <row r="4007">
          <cell r="A4007" t="str">
            <v>630E30201</v>
          </cell>
          <cell r="C4007" t="str">
            <v>EACH</v>
          </cell>
          <cell r="D4007" t="str">
            <v>OVERHEAD SIGN SUPPORT, TYPE TC-9.30, DESIGN 2, AS PER PLAN</v>
          </cell>
          <cell r="G4007">
            <v>0</v>
          </cell>
        </row>
        <row r="4008">
          <cell r="A4008" t="str">
            <v>630E30300</v>
          </cell>
          <cell r="C4008" t="str">
            <v>EACH</v>
          </cell>
          <cell r="D4008" t="str">
            <v>OVERHEAD SIGN SUPPORT, TYPE TC-9.30, DESIGN 3</v>
          </cell>
          <cell r="G4008">
            <v>0</v>
          </cell>
        </row>
        <row r="4009">
          <cell r="A4009" t="str">
            <v>630E30301</v>
          </cell>
          <cell r="C4009" t="str">
            <v>EACH</v>
          </cell>
          <cell r="D4009" t="str">
            <v>OVERHEAD SIGN SUPPORT, TYPE TC-9.30, DESIGN 3, AS PER PLAN</v>
          </cell>
          <cell r="G4009">
            <v>0</v>
          </cell>
        </row>
        <row r="4010">
          <cell r="A4010" t="str">
            <v>630E30400</v>
          </cell>
          <cell r="C4010" t="str">
            <v>EACH</v>
          </cell>
          <cell r="D4010" t="str">
            <v>OVERHEAD SIGN SUPPORT, TYPE TC-9.30, DESIGN 4</v>
          </cell>
          <cell r="G4010">
            <v>0</v>
          </cell>
        </row>
        <row r="4011">
          <cell r="A4011" t="str">
            <v>630E30401</v>
          </cell>
          <cell r="C4011" t="str">
            <v>EACH</v>
          </cell>
          <cell r="D4011" t="str">
            <v>OVERHEAD SIGN SUPPORT, TYPE TC-9.30, DESIGN 4, AS PER PLAN</v>
          </cell>
          <cell r="G4011">
            <v>0</v>
          </cell>
        </row>
        <row r="4012">
          <cell r="A4012" t="str">
            <v>630E30500</v>
          </cell>
          <cell r="C4012" t="str">
            <v>EACH</v>
          </cell>
          <cell r="D4012" t="str">
            <v>OVERHEAD SIGN SUPPORT, TYPE TC-9.30, DESIGN 5</v>
          </cell>
          <cell r="G4012">
            <v>0</v>
          </cell>
        </row>
        <row r="4013">
          <cell r="A4013" t="str">
            <v>630E30501</v>
          </cell>
          <cell r="C4013" t="str">
            <v>EACH</v>
          </cell>
          <cell r="D4013" t="str">
            <v>OVERHEAD SIGN SUPPORT, TYPE TC-9.30, DESIGN 5, AS PER PLAN</v>
          </cell>
          <cell r="G4013">
            <v>0</v>
          </cell>
        </row>
        <row r="4014">
          <cell r="A4014" t="str">
            <v>630E30600</v>
          </cell>
          <cell r="C4014" t="str">
            <v>EACH</v>
          </cell>
          <cell r="D4014" t="str">
            <v>COMBINATION OVERHEAD SIGN SUPPORT, TYPE TC-9.30, DESIGN 1</v>
          </cell>
          <cell r="G4014">
            <v>0</v>
          </cell>
        </row>
        <row r="4015">
          <cell r="A4015" t="str">
            <v>630E30601</v>
          </cell>
          <cell r="C4015" t="str">
            <v>EACH</v>
          </cell>
          <cell r="D4015" t="str">
            <v>COMBINATION OVERHEAD SIGN SUPPORT, TYPE TC-9.30, DESIGN 1, AS PER PLAN</v>
          </cell>
          <cell r="G4015">
            <v>0</v>
          </cell>
        </row>
        <row r="4016">
          <cell r="A4016" t="str">
            <v>630E30700</v>
          </cell>
          <cell r="C4016" t="str">
            <v>EACH</v>
          </cell>
          <cell r="D4016" t="str">
            <v>COMBINATION OVERHEAD SIGN SUPPORT, TYPE TC-9.30, DESIGN 2</v>
          </cell>
          <cell r="G4016">
            <v>0</v>
          </cell>
        </row>
        <row r="4017">
          <cell r="A4017" t="str">
            <v>630E30701</v>
          </cell>
          <cell r="C4017" t="str">
            <v>EACH</v>
          </cell>
          <cell r="D4017" t="str">
            <v>COMBINATION OVERHEAD SIGN SUPPORT, TYPE TC-9.30, DESIGN 2, AS PER PLAN</v>
          </cell>
          <cell r="G4017">
            <v>0</v>
          </cell>
        </row>
        <row r="4018">
          <cell r="A4018" t="str">
            <v>630E30800</v>
          </cell>
          <cell r="C4018" t="str">
            <v>EACH</v>
          </cell>
          <cell r="D4018" t="str">
            <v>COMBINATION OVERHEAD SIGN SUPPORT, TYPE TC-9.30, DESIGN 3</v>
          </cell>
          <cell r="G4018">
            <v>0</v>
          </cell>
        </row>
        <row r="4019">
          <cell r="A4019" t="str">
            <v>630E30801</v>
          </cell>
          <cell r="C4019" t="str">
            <v>EACH</v>
          </cell>
          <cell r="D4019" t="str">
            <v>COMBINATION OVERHEAD SIGN SUPPORT, TYPE TC-9.30, DESIGN 3, AS PER PLAN</v>
          </cell>
          <cell r="G4019">
            <v>0</v>
          </cell>
        </row>
        <row r="4020">
          <cell r="A4020" t="str">
            <v>630E30900</v>
          </cell>
          <cell r="C4020" t="str">
            <v>EACH</v>
          </cell>
          <cell r="D4020" t="str">
            <v>COMBINATION OVERHEAD SIGN SUPPORT, TYPE TC-9.30, DESIGN 4</v>
          </cell>
          <cell r="G4020">
            <v>0</v>
          </cell>
        </row>
        <row r="4021">
          <cell r="A4021" t="str">
            <v>630E30901</v>
          </cell>
          <cell r="C4021" t="str">
            <v>EACH</v>
          </cell>
          <cell r="D4021" t="str">
            <v>COMBINATION OVERHEAD SIGN SUPPORT, TYPE TC-9.30, DESIGN 4, AS PER PLAN</v>
          </cell>
          <cell r="G4021">
            <v>0</v>
          </cell>
        </row>
        <row r="4022">
          <cell r="A4022" t="str">
            <v>630E31000</v>
          </cell>
          <cell r="C4022" t="str">
            <v>EACH</v>
          </cell>
          <cell r="D4022" t="str">
            <v>COMBINATION OVERHEAD SIGN SUPPORT, TYPE TC-9.30, DESIGN 5</v>
          </cell>
          <cell r="G4022">
            <v>0</v>
          </cell>
        </row>
        <row r="4023">
          <cell r="A4023" t="str">
            <v>630E31001</v>
          </cell>
          <cell r="C4023" t="str">
            <v>EACH</v>
          </cell>
          <cell r="D4023" t="str">
            <v>COMBINATION OVERHEAD SIGN SUPPORT, TYPE TC-9.30, DESIGN 5, AS PER PLAN</v>
          </cell>
          <cell r="G4023">
            <v>0</v>
          </cell>
        </row>
        <row r="4024">
          <cell r="A4024" t="str">
            <v>630E31100</v>
          </cell>
          <cell r="C4024" t="str">
            <v>EACH</v>
          </cell>
          <cell r="D4024" t="str">
            <v>OVERHEAD SIGN SUPPORT, TYPE TC-9.10, DESIGN 1</v>
          </cell>
          <cell r="G4024">
            <v>0</v>
          </cell>
        </row>
        <row r="4025">
          <cell r="A4025" t="str">
            <v>630E31101</v>
          </cell>
          <cell r="C4025" t="str">
            <v>EACH</v>
          </cell>
          <cell r="D4025" t="str">
            <v>OVERHEAD SIGN SUPPORT, TYPE TC-9.10, DESIGN 1, AS PER PLAN</v>
          </cell>
          <cell r="G4025">
            <v>0</v>
          </cell>
        </row>
        <row r="4026">
          <cell r="A4026" t="str">
            <v>630E31200</v>
          </cell>
          <cell r="C4026" t="str">
            <v>EACH</v>
          </cell>
          <cell r="D4026" t="str">
            <v>OVERHEAD SIGN SUPPORT, TYPE TC-9.10, DESIGN 2</v>
          </cell>
          <cell r="G4026">
            <v>0</v>
          </cell>
        </row>
        <row r="4027">
          <cell r="A4027" t="str">
            <v>630E31201</v>
          </cell>
          <cell r="C4027" t="str">
            <v>EACH</v>
          </cell>
          <cell r="D4027" t="str">
            <v>OVERHEAD SIGN SUPPORT, TYPE TC-9.10, DESIGN 2, AS PER PLAN</v>
          </cell>
          <cell r="G4027">
            <v>0</v>
          </cell>
        </row>
        <row r="4028">
          <cell r="A4028" t="str">
            <v>630E31300</v>
          </cell>
          <cell r="C4028" t="str">
            <v>EACH</v>
          </cell>
          <cell r="D4028" t="str">
            <v>OVERHEAD SIGN SUPPORT, TYPE TC-9.10, DESIGN 3</v>
          </cell>
          <cell r="G4028">
            <v>0</v>
          </cell>
        </row>
        <row r="4029">
          <cell r="A4029" t="str">
            <v>630E31301</v>
          </cell>
          <cell r="C4029" t="str">
            <v>EACH</v>
          </cell>
          <cell r="D4029" t="str">
            <v>OVERHEAD SIGN SUPPORT, TYPE TC-9.10, DESIGN 3, AS PER PLAN</v>
          </cell>
          <cell r="G4029">
            <v>0</v>
          </cell>
        </row>
        <row r="4030">
          <cell r="A4030" t="str">
            <v>630E31400</v>
          </cell>
          <cell r="C4030" t="str">
            <v>EACH</v>
          </cell>
          <cell r="D4030" t="str">
            <v>COMBINATION OVERHEAD SIGN SUPPORT, TYPE TC-9.10, DESIGN 1</v>
          </cell>
          <cell r="G4030">
            <v>0</v>
          </cell>
        </row>
        <row r="4031">
          <cell r="A4031" t="str">
            <v>630E31401</v>
          </cell>
          <cell r="C4031" t="str">
            <v>EACH</v>
          </cell>
          <cell r="D4031" t="str">
            <v>COMBINATION OVERHEAD SIGN SUPPORT, TYPE TC-9.10, DESIGN 1, AS PER PLAN</v>
          </cell>
          <cell r="G4031">
            <v>0</v>
          </cell>
        </row>
        <row r="4032">
          <cell r="A4032" t="str">
            <v>630E31500</v>
          </cell>
          <cell r="C4032" t="str">
            <v>EACH</v>
          </cell>
          <cell r="D4032" t="str">
            <v>COMBINATION OVERHEAD SIGN SUPPORT, TYPE TC-9.10, DESIGN 2</v>
          </cell>
          <cell r="G4032">
            <v>0</v>
          </cell>
        </row>
        <row r="4033">
          <cell r="A4033" t="str">
            <v>630E31501</v>
          </cell>
          <cell r="C4033" t="str">
            <v>EACH</v>
          </cell>
          <cell r="D4033" t="str">
            <v>COMBINATION OVERHEAD SIGN SUPPORT, TYPE TC-9.10, DESIGN 2, AS PER PLAN</v>
          </cell>
          <cell r="G4033">
            <v>0</v>
          </cell>
        </row>
        <row r="4034">
          <cell r="A4034" t="str">
            <v>630E31600</v>
          </cell>
          <cell r="C4034" t="str">
            <v>EACH</v>
          </cell>
          <cell r="D4034" t="str">
            <v>COMBINATION OVERHEAD SIGN SUPPORT, TYPE TC-9.10, DESIGN 3</v>
          </cell>
          <cell r="G4034">
            <v>0</v>
          </cell>
        </row>
        <row r="4035">
          <cell r="A4035" t="str">
            <v>630E31601</v>
          </cell>
          <cell r="C4035" t="str">
            <v>EACH</v>
          </cell>
          <cell r="D4035" t="str">
            <v>COMBINATION OVERHEAD SIGN SUPPORT, TYPE TC-9.10, DESIGN 3, AS PER PLAN</v>
          </cell>
          <cell r="G4035">
            <v>0</v>
          </cell>
        </row>
        <row r="4036">
          <cell r="A4036" t="str">
            <v>630E35500</v>
          </cell>
          <cell r="C4036" t="str">
            <v>EACH</v>
          </cell>
          <cell r="D4036" t="str">
            <v>OVERHEAD SIGN SUPPORT, TYPE TC-7.65, DESIGN 6</v>
          </cell>
          <cell r="G4036">
            <v>0</v>
          </cell>
        </row>
        <row r="4037">
          <cell r="A4037" t="str">
            <v>630E35501</v>
          </cell>
          <cell r="C4037" t="str">
            <v>EACH</v>
          </cell>
          <cell r="D4037" t="str">
            <v>OVERHEAD SIGN SUPPORT, TYPE TC-7.65, DESIGN 6, AS PER PLAN</v>
          </cell>
          <cell r="G4037">
            <v>0</v>
          </cell>
        </row>
        <row r="4038">
          <cell r="A4038" t="str">
            <v>630E45500</v>
          </cell>
          <cell r="C4038" t="str">
            <v>EACH</v>
          </cell>
          <cell r="D4038" t="str">
            <v>OVERHEAD SIGN SUPPORT, TYPE TC-7.65, DESIGN 8</v>
          </cell>
          <cell r="G4038">
            <v>0</v>
          </cell>
        </row>
        <row r="4039">
          <cell r="A4039" t="str">
            <v>630E45501</v>
          </cell>
          <cell r="C4039" t="str">
            <v>EACH</v>
          </cell>
          <cell r="D4039" t="str">
            <v>OVERHEAD SIGN SUPPORT, TYPE TC-7.65, DESIGN 8, AS PER PLAN</v>
          </cell>
          <cell r="G4039">
            <v>0</v>
          </cell>
        </row>
        <row r="4040">
          <cell r="A4040" t="str">
            <v>630E55000</v>
          </cell>
          <cell r="C4040" t="str">
            <v>EACH</v>
          </cell>
          <cell r="D4040" t="str">
            <v>CONCRETE BARRIER MEDIAN OVERHEAD SIGN SUPPORT FOUNDATION, TC-7.65</v>
          </cell>
          <cell r="G4040">
            <v>0</v>
          </cell>
        </row>
        <row r="4041">
          <cell r="A4041" t="str">
            <v>630E55001</v>
          </cell>
          <cell r="C4041" t="str">
            <v>EACH</v>
          </cell>
          <cell r="D4041" t="str">
            <v>CONCRETE BARRIER MEDIAN OVERHEAD SIGN SUPPORT FOUNDATION, TC-7.65, AS PER PLAN</v>
          </cell>
          <cell r="G4041">
            <v>0</v>
          </cell>
        </row>
        <row r="4042">
          <cell r="A4042" t="str">
            <v>630E66500</v>
          </cell>
          <cell r="C4042" t="str">
            <v>EACH</v>
          </cell>
          <cell r="D4042" t="str">
            <v>OVERHEAD SIGN SUPPORT, TYPE TC-15.115</v>
          </cell>
          <cell r="G4042">
            <v>0</v>
          </cell>
        </row>
        <row r="4043">
          <cell r="A4043" t="str">
            <v>630E66501</v>
          </cell>
          <cell r="C4043" t="str">
            <v>EACH</v>
          </cell>
          <cell r="D4043" t="str">
            <v>OVERHEAD SIGN SUPPORT, TYPE TC-15.115, AS PER PLAN</v>
          </cell>
          <cell r="G4043">
            <v>0</v>
          </cell>
        </row>
        <row r="4044">
          <cell r="A4044" t="str">
            <v>630E70000</v>
          </cell>
          <cell r="C4044" t="str">
            <v>EACH</v>
          </cell>
          <cell r="D4044" t="str">
            <v>OVERHEAD SIGN SUPPORT, DMS TRUSS, 80'</v>
          </cell>
          <cell r="G4044">
            <v>0</v>
          </cell>
        </row>
        <row r="4045">
          <cell r="A4045" t="str">
            <v>630E70001</v>
          </cell>
          <cell r="C4045" t="str">
            <v>EACH</v>
          </cell>
          <cell r="D4045" t="str">
            <v>OVERHEAD SIGN SUPPORT, DMS TRUSS, 80', AS PER PLAN</v>
          </cell>
          <cell r="G4045">
            <v>0</v>
          </cell>
        </row>
        <row r="4046">
          <cell r="A4046" t="str">
            <v>630E70020</v>
          </cell>
          <cell r="C4046" t="str">
            <v>EACH</v>
          </cell>
          <cell r="D4046" t="str">
            <v>OVERHEAD SIGN SUPPORT, DMS TRUSS, 115'</v>
          </cell>
          <cell r="G4046">
            <v>0</v>
          </cell>
        </row>
        <row r="4047">
          <cell r="A4047" t="str">
            <v>630E70021</v>
          </cell>
          <cell r="C4047" t="str">
            <v>EACH</v>
          </cell>
          <cell r="D4047" t="str">
            <v>OVERHEAD SIGN SUPPORT, DMS TRUSS, 115', AS PER PLAN</v>
          </cell>
          <cell r="G4047">
            <v>0</v>
          </cell>
        </row>
        <row r="4048">
          <cell r="A4048" t="str">
            <v>630E70040</v>
          </cell>
          <cell r="C4048" t="str">
            <v>EACH</v>
          </cell>
          <cell r="D4048" t="str">
            <v>OVERHEAD SIGN SUPPORT, DMS TRUSS, 150'</v>
          </cell>
          <cell r="G4048">
            <v>0</v>
          </cell>
        </row>
        <row r="4049">
          <cell r="A4049" t="str">
            <v>630E70041</v>
          </cell>
          <cell r="C4049" t="str">
            <v>EACH</v>
          </cell>
          <cell r="D4049" t="str">
            <v>OVERHEAD SIGN SUPPORT, DMS TRUSS, 150', AS PER PLAN</v>
          </cell>
          <cell r="G4049">
            <v>0</v>
          </cell>
        </row>
        <row r="4050">
          <cell r="A4050" t="str">
            <v>630E70044</v>
          </cell>
          <cell r="C4050" t="str">
            <v>EACH</v>
          </cell>
          <cell r="D4050" t="str">
            <v>OVERHEAD SIGN SUPPORT, DMS PEDESTAL</v>
          </cell>
          <cell r="G4050">
            <v>0</v>
          </cell>
        </row>
        <row r="4051">
          <cell r="A4051" t="str">
            <v>630E70045</v>
          </cell>
          <cell r="C4051" t="str">
            <v>EACH</v>
          </cell>
          <cell r="D4051" t="str">
            <v>OVERHEAD SIGN SUPPORT, DMS PEDESTAL, AS PER PLAN</v>
          </cell>
          <cell r="G4051">
            <v>0</v>
          </cell>
        </row>
        <row r="4052">
          <cell r="A4052" t="str">
            <v>630E70050</v>
          </cell>
          <cell r="C4052" t="str">
            <v>EACH</v>
          </cell>
          <cell r="D4052" t="str">
            <v>CATWALK, DMS TRUSS</v>
          </cell>
          <cell r="G4052">
            <v>0</v>
          </cell>
        </row>
        <row r="4053">
          <cell r="A4053" t="str">
            <v>630E70051</v>
          </cell>
          <cell r="C4053" t="str">
            <v>EACH</v>
          </cell>
          <cell r="D4053" t="str">
            <v>CATWALK, DMS TRUSS, AS PER PLAN</v>
          </cell>
          <cell r="G4053">
            <v>0</v>
          </cell>
        </row>
        <row r="4054">
          <cell r="A4054" t="str">
            <v>630E70060</v>
          </cell>
          <cell r="C4054" t="str">
            <v>EACH</v>
          </cell>
          <cell r="D4054" t="str">
            <v>CATWALK, DMS PEDESTAL</v>
          </cell>
          <cell r="G4054">
            <v>0</v>
          </cell>
        </row>
        <row r="4055">
          <cell r="A4055" t="str">
            <v>630E70061</v>
          </cell>
          <cell r="C4055" t="str">
            <v>EACH</v>
          </cell>
          <cell r="D4055" t="str">
            <v>CATWALK, DMS PEDESTAL, AS PER PLAN</v>
          </cell>
          <cell r="G4055">
            <v>0</v>
          </cell>
        </row>
        <row r="4056">
          <cell r="A4056" t="str">
            <v>630E70070</v>
          </cell>
          <cell r="C4056" t="str">
            <v>EACH</v>
          </cell>
          <cell r="D4056" t="str">
            <v>CONCRETE BARRIER MEDIAN OVERHEAD SIGN SUPPORT FOUNDATION, DMS TRUSS</v>
          </cell>
          <cell r="G4056">
            <v>0</v>
          </cell>
        </row>
        <row r="4057">
          <cell r="A4057" t="str">
            <v>630E70080</v>
          </cell>
          <cell r="C4057" t="str">
            <v>EACH</v>
          </cell>
          <cell r="D4057" t="str">
            <v>OVERHEAD SIGN SUPPORT FOUNDATION, DMS TRUSS</v>
          </cell>
          <cell r="G4057">
            <v>0</v>
          </cell>
        </row>
        <row r="4058">
          <cell r="A4058" t="str">
            <v>630E70082</v>
          </cell>
          <cell r="C4058" t="str">
            <v>EACH</v>
          </cell>
          <cell r="D4058" t="str">
            <v>OVERHEAD SIGN SUPPORT FOUNDATION, DMS PEDESTAL</v>
          </cell>
          <cell r="G4058">
            <v>0</v>
          </cell>
        </row>
        <row r="4059">
          <cell r="A4059" t="str">
            <v>630E74500</v>
          </cell>
          <cell r="C4059" t="str">
            <v>EACH</v>
          </cell>
          <cell r="D4059" t="str">
            <v>OVERHEAD SIGN SUPPORT, MISC.:</v>
          </cell>
          <cell r="F4059" t="str">
            <v>ADD SUPPLEMENTAL DESCRIPTION</v>
          </cell>
          <cell r="G4059">
            <v>1</v>
          </cell>
        </row>
        <row r="4060">
          <cell r="A4060" t="str">
            <v>630E74600</v>
          </cell>
          <cell r="C4060" t="str">
            <v>EACH</v>
          </cell>
          <cell r="D4060" t="str">
            <v>OVERHEAD SIGN SUPPORT, INSTALLATION ONLY</v>
          </cell>
          <cell r="G4060">
            <v>0</v>
          </cell>
        </row>
        <row r="4061">
          <cell r="A4061" t="str">
            <v>630E74601</v>
          </cell>
          <cell r="C4061" t="str">
            <v>EACH</v>
          </cell>
          <cell r="D4061" t="str">
            <v>OVERHEAD SIGN SUPPORT, INSTALLATION ONLY, AS PER PLAN</v>
          </cell>
          <cell r="G4061">
            <v>0</v>
          </cell>
        </row>
        <row r="4062">
          <cell r="A4062" t="str">
            <v>630E74700</v>
          </cell>
          <cell r="C4062" t="str">
            <v>EACH</v>
          </cell>
          <cell r="D4062" t="str">
            <v>OVERHEAD SIGN SUPPORT MODIFICATION</v>
          </cell>
          <cell r="G4062">
            <v>0</v>
          </cell>
        </row>
        <row r="4063">
          <cell r="A4063" t="str">
            <v>630E74701</v>
          </cell>
          <cell r="C4063" t="str">
            <v>EACH</v>
          </cell>
          <cell r="D4063" t="str">
            <v>OVERHEAD SIGN SUPPORT MODIFICATION, AS PER PLAN</v>
          </cell>
          <cell r="G4063">
            <v>0</v>
          </cell>
        </row>
        <row r="4064">
          <cell r="A4064" t="str">
            <v>630E75000</v>
          </cell>
          <cell r="C4064" t="str">
            <v>EACH</v>
          </cell>
          <cell r="D4064" t="str">
            <v>SIGN ATTACHMENT ASSEMBLY</v>
          </cell>
          <cell r="G4064">
            <v>0</v>
          </cell>
        </row>
        <row r="4065">
          <cell r="A4065" t="str">
            <v>630E75001</v>
          </cell>
          <cell r="C4065" t="str">
            <v>EACH</v>
          </cell>
          <cell r="D4065" t="str">
            <v>SIGN ATTACHMENT ASSEMBLY, AS PER PLAN</v>
          </cell>
          <cell r="G4065">
            <v>0</v>
          </cell>
        </row>
        <row r="4066">
          <cell r="A4066" t="str">
            <v>630E75050</v>
          </cell>
          <cell r="C4066" t="str">
            <v>EACH</v>
          </cell>
          <cell r="D4066" t="str">
            <v>LUMINAIRE SUPPORT ASSEMBLY</v>
          </cell>
          <cell r="G4066">
            <v>0</v>
          </cell>
        </row>
        <row r="4067">
          <cell r="A4067" t="str">
            <v>630E75107</v>
          </cell>
          <cell r="C4067" t="str">
            <v>EACH</v>
          </cell>
          <cell r="D4067" t="str">
            <v>LUMINAIRE SUPPORT ASSEMBLY, TYPE TC-31.21, AS PER PLAN</v>
          </cell>
          <cell r="G4067">
            <v>0</v>
          </cell>
        </row>
        <row r="4068">
          <cell r="A4068" t="str">
            <v>630E75150</v>
          </cell>
          <cell r="C4068" t="str">
            <v>EACH</v>
          </cell>
          <cell r="D4068" t="str">
            <v>LUMINAIRE SUPPORT ASSEMBLY, MISC.:</v>
          </cell>
          <cell r="F4068" t="str">
            <v>ADD SUPPLEMENTAL DESCRIPTION</v>
          </cell>
          <cell r="G4068">
            <v>1</v>
          </cell>
        </row>
        <row r="4069">
          <cell r="A4069" t="str">
            <v>630E75400</v>
          </cell>
          <cell r="C4069" t="str">
            <v>EACH</v>
          </cell>
          <cell r="D4069" t="str">
            <v>SPAN WIRE SIGN SUPPORT, TYPE TC-17.10, DESIGN 4</v>
          </cell>
          <cell r="G4069">
            <v>0</v>
          </cell>
        </row>
        <row r="4070">
          <cell r="A4070" t="str">
            <v>630E75401</v>
          </cell>
          <cell r="C4070" t="str">
            <v>EACH</v>
          </cell>
          <cell r="D4070" t="str">
            <v>SPAN WIRE SIGN SUPPORT, TYPE TC-17.10, DESIGN 4, AS PER PLAN</v>
          </cell>
          <cell r="G4070">
            <v>0</v>
          </cell>
        </row>
        <row r="4071">
          <cell r="A4071" t="str">
            <v>630E75500</v>
          </cell>
          <cell r="C4071" t="str">
            <v>EACH</v>
          </cell>
          <cell r="D4071" t="str">
            <v>SPAN WIRE SIGN SUPPORT, TYPE TC-17.10, DESIGN 5</v>
          </cell>
          <cell r="G4071">
            <v>0</v>
          </cell>
        </row>
        <row r="4072">
          <cell r="A4072" t="str">
            <v>630E75501</v>
          </cell>
          <cell r="C4072" t="str">
            <v>EACH</v>
          </cell>
          <cell r="D4072" t="str">
            <v>SPAN WIRE SIGN SUPPORT, TYPE TC-17.10, DESIGN 5, AS PER PLAN</v>
          </cell>
          <cell r="G4072">
            <v>0</v>
          </cell>
        </row>
        <row r="4073">
          <cell r="A4073" t="str">
            <v>630E75600</v>
          </cell>
          <cell r="C4073" t="str">
            <v>EACH</v>
          </cell>
          <cell r="D4073" t="str">
            <v>SPAN WIRE SIGN SUPPORT, TYPE TC-17.10, DESIGN 6</v>
          </cell>
          <cell r="G4073">
            <v>0</v>
          </cell>
        </row>
        <row r="4074">
          <cell r="A4074" t="str">
            <v>630E75601</v>
          </cell>
          <cell r="C4074" t="str">
            <v>EACH</v>
          </cell>
          <cell r="D4074" t="str">
            <v>SPAN WIRE SIGN SUPPORT, TYPE TC-17.10, DESIGN 6, AS PER PLAN</v>
          </cell>
          <cell r="G4074">
            <v>0</v>
          </cell>
        </row>
        <row r="4075">
          <cell r="A4075" t="str">
            <v>630E75700</v>
          </cell>
          <cell r="C4075" t="str">
            <v>EACH</v>
          </cell>
          <cell r="D4075" t="str">
            <v>SPAN WIRE SIGN SUPPORT, TYPE TC-17.10, DESIGN 7</v>
          </cell>
          <cell r="G4075">
            <v>0</v>
          </cell>
        </row>
        <row r="4076">
          <cell r="A4076" t="str">
            <v>630E75701</v>
          </cell>
          <cell r="C4076" t="str">
            <v>EACH</v>
          </cell>
          <cell r="D4076" t="str">
            <v>SPAN WIRE SIGN SUPPORT, TYPE TC-17.10, DESIGN 7, AS PER PLAN</v>
          </cell>
          <cell r="G4076">
            <v>0</v>
          </cell>
        </row>
        <row r="4077">
          <cell r="A4077" t="str">
            <v>630E75800</v>
          </cell>
          <cell r="C4077" t="str">
            <v>EACH</v>
          </cell>
          <cell r="D4077" t="str">
            <v>SPAN WIRE SIGN SUPPORT, TYPE TC-17.10, DESIGN 8</v>
          </cell>
          <cell r="G4077">
            <v>0</v>
          </cell>
        </row>
        <row r="4078">
          <cell r="A4078" t="str">
            <v>630E75801</v>
          </cell>
          <cell r="C4078" t="str">
            <v>EACH</v>
          </cell>
          <cell r="D4078" t="str">
            <v>SPAN WIRE SIGN SUPPORT, TYPE TC-17.10, DESIGN 8, AS PER PLAN</v>
          </cell>
          <cell r="G4078">
            <v>0</v>
          </cell>
        </row>
        <row r="4079">
          <cell r="A4079" t="str">
            <v>630E75900</v>
          </cell>
          <cell r="C4079" t="str">
            <v>EACH</v>
          </cell>
          <cell r="D4079" t="str">
            <v>SPAN WIRE SIGN SUPPORT, TYPE TC-17.10, DESIGN 9</v>
          </cell>
          <cell r="G4079">
            <v>0</v>
          </cell>
        </row>
        <row r="4080">
          <cell r="A4080" t="str">
            <v>630E75901</v>
          </cell>
          <cell r="C4080" t="str">
            <v>EACH</v>
          </cell>
          <cell r="D4080" t="str">
            <v>SPAN WIRE SIGN SUPPORT, TYPE TC-17.10, DESIGN 9, AS PER PLAN</v>
          </cell>
          <cell r="G4080">
            <v>0</v>
          </cell>
        </row>
        <row r="4081">
          <cell r="A4081" t="str">
            <v>630E76000</v>
          </cell>
          <cell r="C4081" t="str">
            <v>EACH</v>
          </cell>
          <cell r="D4081" t="str">
            <v>SPAN WIRE SIGN SUPPORT, TYPE TC-17.10, DESIGN 10</v>
          </cell>
          <cell r="G4081">
            <v>0</v>
          </cell>
        </row>
        <row r="4082">
          <cell r="A4082" t="str">
            <v>630E76001</v>
          </cell>
          <cell r="C4082" t="str">
            <v>EACH</v>
          </cell>
          <cell r="D4082" t="str">
            <v>SPAN WIRE SIGN SUPPORT, TYPE TC-17.10, DESIGN 10, AS PER PLAN</v>
          </cell>
          <cell r="G4082">
            <v>0</v>
          </cell>
        </row>
        <row r="4083">
          <cell r="A4083" t="str">
            <v>630E76100</v>
          </cell>
          <cell r="C4083" t="str">
            <v>EACH</v>
          </cell>
          <cell r="D4083" t="str">
            <v>SPAN WIRE SIGN SUPPORT, TYPE TC-17.10, DESIGN 11</v>
          </cell>
          <cell r="G4083">
            <v>0</v>
          </cell>
        </row>
        <row r="4084">
          <cell r="A4084" t="str">
            <v>630E76101</v>
          </cell>
          <cell r="C4084" t="str">
            <v>EACH</v>
          </cell>
          <cell r="D4084" t="str">
            <v>SPAN WIRE SIGN SUPPORT, TYPE TC-17.10, DESIGN 11, AS PER PLAN</v>
          </cell>
          <cell r="G4084">
            <v>0</v>
          </cell>
        </row>
        <row r="4085">
          <cell r="A4085" t="str">
            <v>630E76200</v>
          </cell>
          <cell r="C4085" t="str">
            <v>EACH</v>
          </cell>
          <cell r="D4085" t="str">
            <v>SPAN WIRE SIGN SUPPORT, TYPE TC-17.10, DESIGN 12</v>
          </cell>
          <cell r="G4085">
            <v>0</v>
          </cell>
        </row>
        <row r="4086">
          <cell r="A4086" t="str">
            <v>630E76201</v>
          </cell>
          <cell r="C4086" t="str">
            <v>EACH</v>
          </cell>
          <cell r="D4086" t="str">
            <v>SPAN WIRE SIGN SUPPORT, TYPE TC-17.10, DESIGN 12, AS PER PLAN</v>
          </cell>
          <cell r="G4086">
            <v>0</v>
          </cell>
        </row>
        <row r="4087">
          <cell r="A4087" t="str">
            <v>630E77000</v>
          </cell>
          <cell r="C4087" t="str">
            <v>EACH</v>
          </cell>
          <cell r="D4087" t="str">
            <v>OVERPASS STRUCTURE MOUNTED SIGN SUPPORT, TYPE TC-18.24</v>
          </cell>
          <cell r="G4087">
            <v>0</v>
          </cell>
        </row>
        <row r="4088">
          <cell r="A4088" t="str">
            <v>630E77001</v>
          </cell>
          <cell r="C4088" t="str">
            <v>EACH</v>
          </cell>
          <cell r="D4088" t="str">
            <v>OVERPASS STRUCTURE MOUNTED SIGN SUPPORT, TYPE TC-18.24, AS PER PLAN</v>
          </cell>
          <cell r="G4088">
            <v>0</v>
          </cell>
        </row>
        <row r="4089">
          <cell r="A4089" t="str">
            <v>630E77100</v>
          </cell>
          <cell r="C4089" t="str">
            <v>EACH</v>
          </cell>
          <cell r="D4089" t="str">
            <v>OVERPASS STRUCTURE MOUNTED SIGN SUPPORT, TYPE TC-18.26, DESIGN 1</v>
          </cell>
          <cell r="G4089">
            <v>0</v>
          </cell>
        </row>
        <row r="4090">
          <cell r="A4090" t="str">
            <v>630E77101</v>
          </cell>
          <cell r="C4090" t="str">
            <v>EACH</v>
          </cell>
          <cell r="D4090" t="str">
            <v>OVERPASS STRUCTURE MOUNTED SIGN SUPPORT, TYPE TC-18.26, DESIGN 1, AS PER PLAN</v>
          </cell>
          <cell r="G4090">
            <v>0</v>
          </cell>
        </row>
        <row r="4091">
          <cell r="A4091" t="str">
            <v>630E77200</v>
          </cell>
          <cell r="C4091" t="str">
            <v>EACH</v>
          </cell>
          <cell r="D4091" t="str">
            <v>OVERPASS STRUCTURE MOUNTED SIGN SUPPORT, TYPE TC-18.26, DESIGN 2</v>
          </cell>
          <cell r="G4091">
            <v>0</v>
          </cell>
        </row>
        <row r="4092">
          <cell r="A4092" t="str">
            <v>630E77201</v>
          </cell>
          <cell r="C4092" t="str">
            <v>EACH</v>
          </cell>
          <cell r="D4092" t="str">
            <v>OVERPASS STRUCTURE MOUNTED SIGN SUPPORT, TYPE TC-18.26, DESIGN 2, AS PER PLAN</v>
          </cell>
          <cell r="G4092">
            <v>0</v>
          </cell>
        </row>
        <row r="4093">
          <cell r="A4093" t="str">
            <v>630E77300</v>
          </cell>
          <cell r="C4093" t="str">
            <v>EACH</v>
          </cell>
          <cell r="D4093" t="str">
            <v>OVERPASS STRUCTURE MOUNTED SIGN SUPPORT, TYPE TC-18.26, DESIGN 3</v>
          </cell>
          <cell r="G4093">
            <v>0</v>
          </cell>
        </row>
        <row r="4094">
          <cell r="A4094" t="str">
            <v>630E77301</v>
          </cell>
          <cell r="C4094" t="str">
            <v>EACH</v>
          </cell>
          <cell r="D4094" t="str">
            <v>OVERPASS STRUCTURE MOUNTED SIGN SUPPORT, TYPE TC-18.26, DESIGN 3, AS PER PLAN</v>
          </cell>
          <cell r="G4094">
            <v>0</v>
          </cell>
        </row>
        <row r="4095">
          <cell r="A4095" t="str">
            <v>630E77400</v>
          </cell>
          <cell r="C4095" t="str">
            <v>EACH</v>
          </cell>
          <cell r="D4095" t="str">
            <v>OVERPASS STRUCTURE MOUNTED SIGN SUPPORT, TYPE TC-18.26, DESIGN 4</v>
          </cell>
          <cell r="G4095">
            <v>0</v>
          </cell>
        </row>
        <row r="4096">
          <cell r="A4096" t="str">
            <v>630E77401</v>
          </cell>
          <cell r="C4096" t="str">
            <v>EACH</v>
          </cell>
          <cell r="D4096" t="str">
            <v>OVERPASS STRUCTURE MOUNTED SIGN SUPPORT, TYPE TC-18.26, DESIGN 4, AS PER PLAN</v>
          </cell>
          <cell r="G4096">
            <v>0</v>
          </cell>
        </row>
        <row r="4097">
          <cell r="A4097" t="str">
            <v>630E77500</v>
          </cell>
          <cell r="C4097" t="str">
            <v>EACH</v>
          </cell>
          <cell r="D4097" t="str">
            <v>OVERPASS STRUCTURE MOUNTED SIGN SUPPORT, TYPE TC-18.26, DESIGN 5</v>
          </cell>
          <cell r="G4097">
            <v>0</v>
          </cell>
        </row>
        <row r="4098">
          <cell r="A4098" t="str">
            <v>630E77501</v>
          </cell>
          <cell r="C4098" t="str">
            <v>EACH</v>
          </cell>
          <cell r="D4098" t="str">
            <v>OVERPASS STRUCTURE MOUNTED SIGN SUPPORT, TYPE TC-18.26, DESIGN 5, AS PER PLAN</v>
          </cell>
          <cell r="G4098">
            <v>0</v>
          </cell>
        </row>
        <row r="4099">
          <cell r="A4099" t="str">
            <v>630E77600</v>
          </cell>
          <cell r="C4099" t="str">
            <v>EACH</v>
          </cell>
          <cell r="D4099" t="str">
            <v>OVERPASS STRUCTURE MOUNTED SIGN SUPPORT, TYPE TC-18.26, DESIGN 6</v>
          </cell>
          <cell r="G4099">
            <v>0</v>
          </cell>
        </row>
        <row r="4100">
          <cell r="A4100" t="str">
            <v>630E77601</v>
          </cell>
          <cell r="C4100" t="str">
            <v>EACH</v>
          </cell>
          <cell r="D4100" t="str">
            <v>OVERPASS STRUCTURE MOUNTED SIGN SUPPORT, TYPE TC-18.26, DESIGN 6, AS PER PLAN</v>
          </cell>
          <cell r="G4100">
            <v>0</v>
          </cell>
        </row>
        <row r="4101">
          <cell r="A4101" t="str">
            <v>630E77700</v>
          </cell>
          <cell r="C4101" t="str">
            <v>EACH</v>
          </cell>
          <cell r="D4101" t="str">
            <v>OVERPASS STRUCTURE MOUNTED SIGN SUPPORT, TYPE TC-18.26, DESIGN 7</v>
          </cell>
          <cell r="G4101">
            <v>0</v>
          </cell>
        </row>
        <row r="4102">
          <cell r="A4102" t="str">
            <v>630E77701</v>
          </cell>
          <cell r="C4102" t="str">
            <v>EACH</v>
          </cell>
          <cell r="D4102" t="str">
            <v>OVERPASS STRUCTURE MOUNTED SIGN SUPPORT, TYPE TC-18.26, DESIGN 7, AS PER PLAN</v>
          </cell>
          <cell r="G4102">
            <v>0</v>
          </cell>
        </row>
        <row r="4103">
          <cell r="A4103" t="str">
            <v>630E77800</v>
          </cell>
          <cell r="C4103" t="str">
            <v>EACH</v>
          </cell>
          <cell r="D4103" t="str">
            <v>OVERPASS STRUCTURE MOUNTED SIGN SUPPORT, TYPE TC-18.26, DESIGN 8</v>
          </cell>
          <cell r="G4103">
            <v>0</v>
          </cell>
        </row>
        <row r="4104">
          <cell r="A4104" t="str">
            <v>630E77801</v>
          </cell>
          <cell r="C4104" t="str">
            <v>EACH</v>
          </cell>
          <cell r="D4104" t="str">
            <v>OVERPASS STRUCTURE MOUNTED SIGN SUPPORT, TYPE TC-18.26, DESIGN 8, AS PER PLAN</v>
          </cell>
          <cell r="G4104">
            <v>0</v>
          </cell>
        </row>
        <row r="4105">
          <cell r="A4105" t="str">
            <v>630E77900</v>
          </cell>
          <cell r="C4105" t="str">
            <v>EACH</v>
          </cell>
          <cell r="D4105" t="str">
            <v>OVERPASS STRUCTURE MOUNTED SIGN SUPPORT, TYPE TC-18.26, DESIGN 9</v>
          </cell>
          <cell r="G4105">
            <v>0</v>
          </cell>
        </row>
        <row r="4106">
          <cell r="A4106" t="str">
            <v>630E77901</v>
          </cell>
          <cell r="C4106" t="str">
            <v>EACH</v>
          </cell>
          <cell r="D4106" t="str">
            <v>OVERPASS STRUCTURE MOUNTED SIGN SUPPORT, TYPE TC-18.26, DESIGN 9, AS PER PLAN</v>
          </cell>
          <cell r="G4106">
            <v>0</v>
          </cell>
        </row>
        <row r="4107">
          <cell r="A4107" t="str">
            <v>630E78000</v>
          </cell>
          <cell r="C4107" t="str">
            <v>EACH</v>
          </cell>
          <cell r="D4107" t="str">
            <v>OVERPASS STRUCTURE MOUNTED SIGN SUPPORT, TYPE TC-18.26, DESIGN 10</v>
          </cell>
          <cell r="G4107">
            <v>0</v>
          </cell>
        </row>
        <row r="4108">
          <cell r="A4108" t="str">
            <v>630E78001</v>
          </cell>
          <cell r="C4108" t="str">
            <v>EACH</v>
          </cell>
          <cell r="D4108" t="str">
            <v>OVERPASS STRUCTURE MOUNTED SIGN SUPPORT, TYPE TC-18.26, DESIGN 10, AS PER PLAN</v>
          </cell>
          <cell r="G4108">
            <v>0</v>
          </cell>
        </row>
        <row r="4109">
          <cell r="A4109" t="str">
            <v>630E78500</v>
          </cell>
          <cell r="B4109" t="str">
            <v>Y</v>
          </cell>
          <cell r="C4109" t="str">
            <v>EACH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630E78600</v>
          </cell>
          <cell r="B4110" t="str">
            <v>Y</v>
          </cell>
          <cell r="C4110" t="str">
            <v>LS</v>
          </cell>
          <cell r="D4110" t="str">
            <v>SPECIAL - DYE PENETRANT TEST</v>
          </cell>
          <cell r="F4110" t="str">
            <v>CHECK UNIT OF MEASURE</v>
          </cell>
          <cell r="G4110">
            <v>0</v>
          </cell>
        </row>
        <row r="4111">
          <cell r="A4111" t="str">
            <v>630E79000</v>
          </cell>
          <cell r="C4111" t="str">
            <v>EACH</v>
          </cell>
          <cell r="D4111" t="str">
            <v>SIGN HANGER ASSEMBLY, SPAN WIRE</v>
          </cell>
          <cell r="G4111">
            <v>0</v>
          </cell>
        </row>
        <row r="4112">
          <cell r="A4112" t="str">
            <v>630E79001</v>
          </cell>
          <cell r="C4112" t="str">
            <v>EACH</v>
          </cell>
          <cell r="D4112" t="str">
            <v>SIGN HANGER ASSEMBLY, SPAN WIRE, AS PER PLAN</v>
          </cell>
          <cell r="G4112">
            <v>0</v>
          </cell>
        </row>
        <row r="4113">
          <cell r="A4113" t="str">
            <v>630E79100</v>
          </cell>
          <cell r="C4113" t="str">
            <v>EACH</v>
          </cell>
          <cell r="D4113" t="str">
            <v>SIGN HANGER ASSEMBLY, MAST ARM</v>
          </cell>
          <cell r="G4113">
            <v>0</v>
          </cell>
        </row>
        <row r="4114">
          <cell r="A4114" t="str">
            <v>630E79101</v>
          </cell>
          <cell r="C4114" t="str">
            <v>EACH</v>
          </cell>
          <cell r="D4114" t="str">
            <v>SIGN HANGER ASSEMBLY, MAST ARM, AS PER PLAN</v>
          </cell>
          <cell r="G4114">
            <v>0</v>
          </cell>
        </row>
        <row r="4115">
          <cell r="A4115" t="str">
            <v>630E79200</v>
          </cell>
          <cell r="C4115" t="str">
            <v>EACH</v>
          </cell>
          <cell r="D4115" t="str">
            <v>SIGN ATTACHMENT ASSEMBLY, MAST ARM</v>
          </cell>
          <cell r="G4115">
            <v>0</v>
          </cell>
        </row>
        <row r="4116">
          <cell r="A4116" t="str">
            <v>630E79201</v>
          </cell>
          <cell r="C4116" t="str">
            <v>EACH</v>
          </cell>
          <cell r="D4116" t="str">
            <v>SIGN ATTACHMENT ASSEMBLY, MAST ARM, AS PER PLAN</v>
          </cell>
          <cell r="G4116">
            <v>0</v>
          </cell>
        </row>
        <row r="4117">
          <cell r="A4117" t="str">
            <v>630E79500</v>
          </cell>
          <cell r="C4117" t="str">
            <v>EACH</v>
          </cell>
          <cell r="D4117" t="str">
            <v>SIGN SUPPORT ASSEMBLY, POLE MOUNTED</v>
          </cell>
          <cell r="G4117">
            <v>0</v>
          </cell>
        </row>
        <row r="4118">
          <cell r="A4118" t="str">
            <v>630E79501</v>
          </cell>
          <cell r="C4118" t="str">
            <v>EACH</v>
          </cell>
          <cell r="D4118" t="str">
            <v>SIGN SUPPORT ASSEMBLY, POLE MOUNTED, AS PER PLAN</v>
          </cell>
          <cell r="G4118">
            <v>0</v>
          </cell>
        </row>
        <row r="4119">
          <cell r="A4119" t="str">
            <v>630E79600</v>
          </cell>
          <cell r="C4119" t="str">
            <v>EACH</v>
          </cell>
          <cell r="D4119" t="str">
            <v>SIGN SUPPORT ASSEMBLY, BRIDGE MOUNTED, TYPE 1</v>
          </cell>
          <cell r="G4119">
            <v>0</v>
          </cell>
        </row>
        <row r="4120">
          <cell r="A4120" t="str">
            <v>630E79601</v>
          </cell>
          <cell r="C4120" t="str">
            <v>EACH</v>
          </cell>
          <cell r="D4120" t="str">
            <v>SIGN SUPPORT ASSEMBLY, BRIDGE MOUNTED, TYPE 1, AS PER PLAN</v>
          </cell>
          <cell r="G4120">
            <v>0</v>
          </cell>
        </row>
        <row r="4121">
          <cell r="A4121" t="str">
            <v>630E79604</v>
          </cell>
          <cell r="C4121" t="str">
            <v>EACH</v>
          </cell>
          <cell r="D4121" t="str">
            <v>SIGN SUPPORT ASSEMBLY, BRIDGE MOUNTED, TYPE 2</v>
          </cell>
          <cell r="G4121">
            <v>0</v>
          </cell>
        </row>
        <row r="4122">
          <cell r="A4122" t="str">
            <v>630E79605</v>
          </cell>
          <cell r="C4122" t="str">
            <v>EACH</v>
          </cell>
          <cell r="D4122" t="str">
            <v>SIGN SUPPORT ASSEMBLY, BRIDGE MOUNTED, TYPE 2, AS PER PLAN</v>
          </cell>
          <cell r="G4122">
            <v>0</v>
          </cell>
        </row>
        <row r="4123">
          <cell r="A4123" t="str">
            <v>630E79610</v>
          </cell>
          <cell r="C4123" t="str">
            <v>EACH</v>
          </cell>
          <cell r="D4123" t="str">
            <v>SIGN SUPPORT ASSEMBLY, BARRIER MOUNTED</v>
          </cell>
          <cell r="G4123">
            <v>0</v>
          </cell>
        </row>
        <row r="4124">
          <cell r="A4124" t="str">
            <v>630E79611</v>
          </cell>
          <cell r="C4124" t="str">
            <v>EACH</v>
          </cell>
          <cell r="D4124" t="str">
            <v>SIGN SUPPORT ASSEMBLY, BARRIER MOUNTED, AS PER PLAN</v>
          </cell>
          <cell r="G4124">
            <v>0</v>
          </cell>
        </row>
        <row r="4125">
          <cell r="A4125" t="str">
            <v>630E80100</v>
          </cell>
          <cell r="C4125" t="str">
            <v>SF</v>
          </cell>
          <cell r="D4125" t="str">
            <v>SIGN, FLAT SHEET</v>
          </cell>
          <cell r="G4125">
            <v>0</v>
          </cell>
        </row>
        <row r="4126">
          <cell r="A4126" t="str">
            <v>630E80101</v>
          </cell>
          <cell r="C4126" t="str">
            <v>SF</v>
          </cell>
          <cell r="D4126" t="str">
            <v>SIGN, FLAT SHEET, AS PER PLAN</v>
          </cell>
          <cell r="G4126">
            <v>0</v>
          </cell>
        </row>
        <row r="4127">
          <cell r="A4127" t="str">
            <v>630E80200</v>
          </cell>
          <cell r="C4127" t="str">
            <v>SF</v>
          </cell>
          <cell r="D4127" t="str">
            <v>SIGN, GROUND MOUNTED EXTRUSHEET</v>
          </cell>
          <cell r="G4127">
            <v>0</v>
          </cell>
        </row>
        <row r="4128">
          <cell r="A4128" t="str">
            <v>630E80201</v>
          </cell>
          <cell r="C4128" t="str">
            <v>SF</v>
          </cell>
          <cell r="D4128" t="str">
            <v>SIGN, GROUND MOUNTED EXTRUSHEET, AS PER PLAN</v>
          </cell>
          <cell r="G4128">
            <v>0</v>
          </cell>
        </row>
        <row r="4129">
          <cell r="A4129" t="str">
            <v>630E80224</v>
          </cell>
          <cell r="C4129" t="str">
            <v>SF</v>
          </cell>
          <cell r="D4129" t="str">
            <v>SIGN, OVERHEAD EXTRUSHEET</v>
          </cell>
          <cell r="G4129">
            <v>0</v>
          </cell>
        </row>
        <row r="4130">
          <cell r="A4130" t="str">
            <v>630E80225</v>
          </cell>
          <cell r="C4130" t="str">
            <v>SF</v>
          </cell>
          <cell r="D4130" t="str">
            <v>SIGN, OVERHEAD EXTRUSHEET, AS PER PLAN</v>
          </cell>
          <cell r="G4130">
            <v>0</v>
          </cell>
        </row>
        <row r="4131">
          <cell r="A4131" t="str">
            <v>630E80228</v>
          </cell>
          <cell r="C4131" t="str">
            <v>EACH</v>
          </cell>
          <cell r="D4131" t="str">
            <v>SIGN, OVERHEAD EXTRUSHEET</v>
          </cell>
          <cell r="G4131">
            <v>0</v>
          </cell>
        </row>
        <row r="4132">
          <cell r="A4132" t="str">
            <v>630E80229</v>
          </cell>
          <cell r="C4132" t="str">
            <v>EACH</v>
          </cell>
          <cell r="D4132" t="str">
            <v>SIGN, OVERHEAD EXTRUSHEET, AS PER PLAN</v>
          </cell>
          <cell r="G4132">
            <v>0</v>
          </cell>
        </row>
        <row r="4133">
          <cell r="A4133" t="str">
            <v>630E80300</v>
          </cell>
          <cell r="C4133" t="str">
            <v>SF</v>
          </cell>
          <cell r="D4133" t="str">
            <v>SIGN, TEMPORARY OVERLAY</v>
          </cell>
          <cell r="G4133">
            <v>0</v>
          </cell>
        </row>
        <row r="4134">
          <cell r="A4134" t="str">
            <v>630E80301</v>
          </cell>
          <cell r="C4134" t="str">
            <v>SF</v>
          </cell>
          <cell r="D4134" t="str">
            <v>SIGN, TEMPORARY OVERLAY, AS PER PLAN</v>
          </cell>
          <cell r="G4134">
            <v>0</v>
          </cell>
        </row>
        <row r="4135">
          <cell r="A4135" t="str">
            <v>630E80400</v>
          </cell>
          <cell r="C4135" t="str">
            <v>SF</v>
          </cell>
          <cell r="D4135" t="str">
            <v>SIGN, PERMANENT OVERLAY</v>
          </cell>
          <cell r="G4135">
            <v>0</v>
          </cell>
        </row>
        <row r="4136">
          <cell r="A4136" t="str">
            <v>630E80401</v>
          </cell>
          <cell r="C4136" t="str">
            <v>SF</v>
          </cell>
          <cell r="D4136" t="str">
            <v>SIGN, PERMANENT OVERLAY, AS PER PLAN</v>
          </cell>
          <cell r="G4136">
            <v>0</v>
          </cell>
        </row>
        <row r="4137">
          <cell r="A4137" t="str">
            <v>630E80406</v>
          </cell>
          <cell r="B4137" t="str">
            <v>Y</v>
          </cell>
          <cell r="C4137" t="str">
            <v>SF</v>
          </cell>
          <cell r="D4137" t="str">
            <v>SPECIAL - SIGN REWORKED, PERMANENT OVERLAY</v>
          </cell>
          <cell r="G4137">
            <v>0</v>
          </cell>
        </row>
        <row r="4138">
          <cell r="A4138" t="str">
            <v>630E80500</v>
          </cell>
          <cell r="C4138" t="str">
            <v>EACH</v>
          </cell>
          <cell r="D4138" t="str">
            <v>SIGN, DOUBLE FACED, STREET NAME</v>
          </cell>
          <cell r="G4138">
            <v>0</v>
          </cell>
        </row>
        <row r="4139">
          <cell r="A4139" t="str">
            <v>630E80501</v>
          </cell>
          <cell r="C4139" t="str">
            <v>EACH</v>
          </cell>
          <cell r="D4139" t="str">
            <v>SIGN, DOUBLE FACED, STREET NAME, AS PER PLAN</v>
          </cell>
          <cell r="G4139">
            <v>0</v>
          </cell>
        </row>
        <row r="4140">
          <cell r="A4140" t="str">
            <v>630E80510</v>
          </cell>
          <cell r="C4140" t="str">
            <v>EACH</v>
          </cell>
          <cell r="D4140" t="str">
            <v>SIGN, STREET NAME</v>
          </cell>
          <cell r="G4140">
            <v>0</v>
          </cell>
        </row>
        <row r="4141">
          <cell r="A4141" t="str">
            <v>630E80511</v>
          </cell>
          <cell r="C4141" t="str">
            <v>EACH</v>
          </cell>
          <cell r="D4141" t="str">
            <v>SIGN, STREET NAME, AS PER PLAN</v>
          </cell>
          <cell r="G4141">
            <v>0</v>
          </cell>
        </row>
        <row r="4142">
          <cell r="A4142" t="str">
            <v>630E80600</v>
          </cell>
          <cell r="C4142" t="str">
            <v>EACH</v>
          </cell>
          <cell r="D4142" t="str">
            <v>SIGN, DOUBLE FACED, MILE MARKER</v>
          </cell>
          <cell r="G4142">
            <v>0</v>
          </cell>
        </row>
        <row r="4143">
          <cell r="A4143" t="str">
            <v>630E80601</v>
          </cell>
          <cell r="C4143" t="str">
            <v>EACH</v>
          </cell>
          <cell r="D4143" t="str">
            <v>SIGN, DOUBLE FACED, MILE MARKER, AS PER PLAN</v>
          </cell>
          <cell r="G4143">
            <v>0</v>
          </cell>
        </row>
        <row r="4144">
          <cell r="A4144" t="str">
            <v>630E81000</v>
          </cell>
          <cell r="C4144" t="str">
            <v>EACH</v>
          </cell>
          <cell r="D4144" t="str">
            <v>MAINLINE REFERENCE MARKER</v>
          </cell>
          <cell r="G4144">
            <v>0</v>
          </cell>
        </row>
        <row r="4145">
          <cell r="A4145" t="str">
            <v>630E81010</v>
          </cell>
          <cell r="C4145" t="str">
            <v>EACH</v>
          </cell>
          <cell r="D4145" t="str">
            <v>RAMP REFERENCE MARKER</v>
          </cell>
          <cell r="G4145">
            <v>0</v>
          </cell>
        </row>
        <row r="4146">
          <cell r="A4146" t="str">
            <v>630E81011</v>
          </cell>
          <cell r="C4146" t="str">
            <v>EACH</v>
          </cell>
          <cell r="D4146" t="str">
            <v>RAMP REFERENCE MARKER, AS PER PLAN</v>
          </cell>
          <cell r="G4146">
            <v>0</v>
          </cell>
        </row>
        <row r="4147">
          <cell r="A4147" t="str">
            <v>630E81020</v>
          </cell>
          <cell r="C4147" t="str">
            <v>EACH</v>
          </cell>
          <cell r="D4147" t="str">
            <v>CONCRETE MEDIAN BARRIER SIGN BRACKET</v>
          </cell>
          <cell r="G4147">
            <v>0</v>
          </cell>
        </row>
        <row r="4148">
          <cell r="A4148" t="str">
            <v>630E81021</v>
          </cell>
          <cell r="C4148" t="str">
            <v>EACH</v>
          </cell>
          <cell r="D4148" t="str">
            <v>CONCRETE MEDIAN BARRIER SIGN BRACKET, AS PER PLAN</v>
          </cell>
          <cell r="G4148">
            <v>0</v>
          </cell>
        </row>
        <row r="4149">
          <cell r="A4149" t="str">
            <v>630E81100</v>
          </cell>
          <cell r="C4149" t="str">
            <v>SF</v>
          </cell>
          <cell r="D4149" t="str">
            <v>SIGN ERECTED, FLAT SHEET</v>
          </cell>
          <cell r="G4149">
            <v>0</v>
          </cell>
        </row>
        <row r="4150">
          <cell r="A4150" t="str">
            <v>630E81101</v>
          </cell>
          <cell r="C4150" t="str">
            <v>SF</v>
          </cell>
          <cell r="D4150" t="str">
            <v>SIGN ERECTED, FLAT SHEET, AS PER PLAN</v>
          </cell>
          <cell r="G4150">
            <v>0</v>
          </cell>
        </row>
        <row r="4151">
          <cell r="A4151" t="str">
            <v>630E81200</v>
          </cell>
          <cell r="C4151" t="str">
            <v>SF</v>
          </cell>
          <cell r="D4151" t="str">
            <v>SIGN ERECTED, EXTRUSHEET</v>
          </cell>
          <cell r="G4151">
            <v>0</v>
          </cell>
        </row>
        <row r="4152">
          <cell r="A4152" t="str">
            <v>630E81201</v>
          </cell>
          <cell r="C4152" t="str">
            <v>SF</v>
          </cell>
          <cell r="D4152" t="str">
            <v>SIGN ERECTED, EXTRUSHEET, AS PER PLAN</v>
          </cell>
          <cell r="G4152">
            <v>0</v>
          </cell>
        </row>
        <row r="4153">
          <cell r="A4153" t="str">
            <v>630E81300</v>
          </cell>
          <cell r="C4153" t="str">
            <v>SF</v>
          </cell>
          <cell r="D4153" t="str">
            <v>SIGN ERECTED, PERMANENT OVERLAY</v>
          </cell>
          <cell r="G4153">
            <v>0</v>
          </cell>
        </row>
        <row r="4154">
          <cell r="A4154" t="str">
            <v>630E81301</v>
          </cell>
          <cell r="C4154" t="str">
            <v>SF</v>
          </cell>
          <cell r="D4154" t="str">
            <v>SIGN ERECTED, PERMANENT OVERLAY, AS PER PLAN</v>
          </cell>
          <cell r="G4154">
            <v>0</v>
          </cell>
        </row>
        <row r="4155">
          <cell r="A4155" t="str">
            <v>630E81304</v>
          </cell>
          <cell r="C4155" t="str">
            <v>SF</v>
          </cell>
          <cell r="D4155" t="str">
            <v>SIGN ERECTED, TEMPORARY OVERLAY</v>
          </cell>
          <cell r="G4155">
            <v>0</v>
          </cell>
        </row>
        <row r="4156">
          <cell r="A4156" t="str">
            <v>630E81305</v>
          </cell>
          <cell r="C4156" t="str">
            <v>SF</v>
          </cell>
          <cell r="D4156" t="str">
            <v>SIGN ERECTED, TEMPORARY OVERLAY, AS PER PLAN</v>
          </cell>
          <cell r="G4156">
            <v>0</v>
          </cell>
        </row>
        <row r="4157">
          <cell r="A4157" t="str">
            <v>630E82000</v>
          </cell>
          <cell r="C4157" t="str">
            <v>EACH</v>
          </cell>
          <cell r="D4157" t="str">
            <v>SIGN BACKING ASSEMBLY</v>
          </cell>
          <cell r="G4157">
            <v>0</v>
          </cell>
        </row>
        <row r="4158">
          <cell r="A4158" t="str">
            <v>630E83000</v>
          </cell>
          <cell r="C4158" t="str">
            <v>SF</v>
          </cell>
          <cell r="D4158" t="str">
            <v>COVERING OF SIGN</v>
          </cell>
          <cell r="G4158">
            <v>0</v>
          </cell>
        </row>
        <row r="4159">
          <cell r="A4159" t="str">
            <v>630E84000</v>
          </cell>
          <cell r="C4159" t="str">
            <v>EACH</v>
          </cell>
          <cell r="D4159" t="str">
            <v>CONCRETE BARRIER MEDIAN OVERHEAD SIGN SUPPORT FOUNDATION, TYPE TC-21.40</v>
          </cell>
          <cell r="G4159">
            <v>0</v>
          </cell>
        </row>
        <row r="4160">
          <cell r="A4160" t="str">
            <v>630E84001</v>
          </cell>
          <cell r="C4160" t="str">
            <v>EACH</v>
          </cell>
          <cell r="D4160" t="str">
            <v>CONCRETE BARRIER MEDIAN OVERHEAD SIGN SUPPORT FOUNDATION, TYPE TC-21.40, AS PER PLAN</v>
          </cell>
          <cell r="G4160">
            <v>0</v>
          </cell>
        </row>
        <row r="4161">
          <cell r="A4161" t="str">
            <v>630E84010</v>
          </cell>
          <cell r="C4161" t="str">
            <v>EACH</v>
          </cell>
          <cell r="D4161" t="str">
            <v>CONCRETE BARRIER MEDIAN OVERHEAD SIGN SUPPORT FOUNDATION, TYPE TC-21.50</v>
          </cell>
          <cell r="G4161">
            <v>0</v>
          </cell>
        </row>
        <row r="4162">
          <cell r="A4162" t="str">
            <v>630E84011</v>
          </cell>
          <cell r="C4162" t="str">
            <v>EACH</v>
          </cell>
          <cell r="D4162" t="str">
            <v>CONCRETE BARRIER MEDIAN OVERHEAD SIGN SUPPORT FOUNDATION, TYPE TC-21.50, AS PER PLAN</v>
          </cell>
          <cell r="G4162">
            <v>0</v>
          </cell>
        </row>
        <row r="4163">
          <cell r="A4163" t="str">
            <v>630E84500</v>
          </cell>
          <cell r="C4163" t="str">
            <v>EACH</v>
          </cell>
          <cell r="D4163" t="str">
            <v>GROUND MOUNTED STRUCTURAL BEAM SUPPORT FOUNDATION</v>
          </cell>
          <cell r="G4163">
            <v>0</v>
          </cell>
        </row>
        <row r="4164">
          <cell r="A4164" t="str">
            <v>630E84501</v>
          </cell>
          <cell r="C4164" t="str">
            <v>EACH</v>
          </cell>
          <cell r="D4164" t="str">
            <v>GROUND MOUNTED STRUCTURAL BEAM SUPPORT FOUNDATION, AS PER PLAN</v>
          </cell>
          <cell r="G4164">
            <v>0</v>
          </cell>
        </row>
        <row r="4165">
          <cell r="A4165" t="str">
            <v>630E84510</v>
          </cell>
          <cell r="C4165" t="str">
            <v>EACH</v>
          </cell>
          <cell r="D4165" t="str">
            <v>RIGID OVERHEAD SIGN SUPPORT FOUNDATION</v>
          </cell>
          <cell r="G4165">
            <v>0</v>
          </cell>
        </row>
        <row r="4166">
          <cell r="A4166" t="str">
            <v>630E84511</v>
          </cell>
          <cell r="C4166" t="str">
            <v>EACH</v>
          </cell>
          <cell r="D4166" t="str">
            <v>RIGID OVERHEAD SIGN SUPPORT FOUNDATION, AS PER PLAN</v>
          </cell>
          <cell r="G4166">
            <v>0</v>
          </cell>
        </row>
        <row r="4167">
          <cell r="A4167" t="str">
            <v>630E84520</v>
          </cell>
          <cell r="C4167" t="str">
            <v>EACH</v>
          </cell>
          <cell r="D4167" t="str">
            <v>SPAN WIRE SIGN SUPPORT FOUNDATION</v>
          </cell>
          <cell r="G4167">
            <v>0</v>
          </cell>
        </row>
        <row r="4168">
          <cell r="A4168" t="str">
            <v>630E84521</v>
          </cell>
          <cell r="C4168" t="str">
            <v>EACH</v>
          </cell>
          <cell r="D4168" t="str">
            <v>SPAN WIRE SIGN SUPPORT FOUNDATION, AS PER PLAN</v>
          </cell>
          <cell r="G4168">
            <v>0</v>
          </cell>
        </row>
        <row r="4169">
          <cell r="A4169" t="str">
            <v>630E84600</v>
          </cell>
          <cell r="C4169" t="str">
            <v>EACH</v>
          </cell>
          <cell r="D4169" t="str">
            <v>GROUND MOUNTED PIPE SUPPORT FOUNDATION</v>
          </cell>
          <cell r="G4169">
            <v>0</v>
          </cell>
        </row>
        <row r="4170">
          <cell r="A4170" t="str">
            <v>630E84601</v>
          </cell>
          <cell r="C4170" t="str">
            <v>EACH</v>
          </cell>
          <cell r="D4170" t="str">
            <v>GROUND MOUNTED PIPE SUPPORT FOUNDATION, AS PER PLAN</v>
          </cell>
          <cell r="G4170">
            <v>0</v>
          </cell>
        </row>
        <row r="4171">
          <cell r="A4171" t="str">
            <v>630E84900</v>
          </cell>
          <cell r="C4171" t="str">
            <v>EACH</v>
          </cell>
          <cell r="D4171" t="str">
            <v>REMOVAL OF GROUND MOUNTED SIGN AND DISPOSAL</v>
          </cell>
          <cell r="G4171">
            <v>0</v>
          </cell>
        </row>
        <row r="4172">
          <cell r="A4172" t="str">
            <v>630E84901</v>
          </cell>
          <cell r="C4172" t="str">
            <v>EACH</v>
          </cell>
          <cell r="D4172" t="str">
            <v>REMOVAL OF GROUND MOUNTED SIGN AND DISPOSAL, AS PER PLAN</v>
          </cell>
          <cell r="G4172">
            <v>0</v>
          </cell>
        </row>
        <row r="4173">
          <cell r="A4173" t="str">
            <v>630E85000</v>
          </cell>
          <cell r="C4173" t="str">
            <v>EACH</v>
          </cell>
          <cell r="D4173" t="str">
            <v>REMOVAL OF GROUND MOUNTED SIGN AND STORAGE</v>
          </cell>
          <cell r="G4173">
            <v>0</v>
          </cell>
        </row>
        <row r="4174">
          <cell r="A4174" t="str">
            <v>630E85001</v>
          </cell>
          <cell r="C4174" t="str">
            <v>EACH</v>
          </cell>
          <cell r="D4174" t="str">
            <v>REMOVAL OF GROUND MOUNTED SIGN AND STORAGE, AS PER PLAN</v>
          </cell>
          <cell r="G4174">
            <v>0</v>
          </cell>
        </row>
        <row r="4175">
          <cell r="A4175" t="str">
            <v>630E85100</v>
          </cell>
          <cell r="C4175" t="str">
            <v>EACH</v>
          </cell>
          <cell r="D4175" t="str">
            <v>REMOVAL OF GROUND MOUNTED SIGN AND REERECTION</v>
          </cell>
          <cell r="G4175">
            <v>0</v>
          </cell>
        </row>
        <row r="4176">
          <cell r="A4176" t="str">
            <v>630E85101</v>
          </cell>
          <cell r="C4176" t="str">
            <v>EACH</v>
          </cell>
          <cell r="D4176" t="str">
            <v>REMOVAL OF GROUND MOUNTED SIGN AND REERECTION, AS PER PLAN</v>
          </cell>
          <cell r="G4176">
            <v>0</v>
          </cell>
        </row>
        <row r="4177">
          <cell r="A4177" t="str">
            <v>630E85200</v>
          </cell>
          <cell r="C4177" t="str">
            <v>EACH</v>
          </cell>
          <cell r="D4177" t="str">
            <v>REMOVAL OF GROUND MOUNTED SIGN AND DELIVERY</v>
          </cell>
          <cell r="G4177">
            <v>0</v>
          </cell>
        </row>
        <row r="4178">
          <cell r="A4178" t="str">
            <v>630E85201</v>
          </cell>
          <cell r="C4178" t="str">
            <v>EACH</v>
          </cell>
          <cell r="D4178" t="str">
            <v>REMOVAL OF GROUND MOUNTED SIGN AND DELIVERY, AS PER PLAN</v>
          </cell>
          <cell r="G4178">
            <v>0</v>
          </cell>
        </row>
        <row r="4179">
          <cell r="A4179" t="str">
            <v>630E85400</v>
          </cell>
          <cell r="C4179" t="str">
            <v>EACH</v>
          </cell>
          <cell r="D4179" t="str">
            <v>REMOVAL OF GROUND MOUNTED MAJOR SIGN AND DISPOSAL</v>
          </cell>
          <cell r="G4179">
            <v>0</v>
          </cell>
        </row>
        <row r="4180">
          <cell r="A4180" t="str">
            <v>630E85401</v>
          </cell>
          <cell r="C4180" t="str">
            <v>EACH</v>
          </cell>
          <cell r="D4180" t="str">
            <v>REMOVAL OF GROUND MOUNTED MAJOR SIGN AND DISPOSAL, AS PER PLAN</v>
          </cell>
          <cell r="G4180">
            <v>0</v>
          </cell>
        </row>
        <row r="4181">
          <cell r="A4181" t="str">
            <v>630E85500</v>
          </cell>
          <cell r="C4181" t="str">
            <v>EACH</v>
          </cell>
          <cell r="D4181" t="str">
            <v>REMOVAL OF GROUND MOUNTED MAJOR SIGN AND STORAGE</v>
          </cell>
          <cell r="G4181">
            <v>0</v>
          </cell>
        </row>
        <row r="4182">
          <cell r="A4182" t="str">
            <v>630E85501</v>
          </cell>
          <cell r="C4182" t="str">
            <v>EACH</v>
          </cell>
          <cell r="D4182" t="str">
            <v>REMOVAL OF GROUND MOUNTED MAJOR SIGN AND STORAGE, AS PER PLAN</v>
          </cell>
          <cell r="G4182">
            <v>0</v>
          </cell>
        </row>
        <row r="4183">
          <cell r="A4183" t="str">
            <v>630E85600</v>
          </cell>
          <cell r="C4183" t="str">
            <v>EACH</v>
          </cell>
          <cell r="D4183" t="str">
            <v>REMOVAL OF GROUND MOUNTED MAJOR SIGN AND REERECTION</v>
          </cell>
          <cell r="G4183">
            <v>0</v>
          </cell>
        </row>
        <row r="4184">
          <cell r="A4184" t="str">
            <v>630E85601</v>
          </cell>
          <cell r="C4184" t="str">
            <v>EACH</v>
          </cell>
          <cell r="D4184" t="str">
            <v>REMOVAL OF GROUND MOUNTED MAJOR SIGN AND REERECTION, AS PER PLAN</v>
          </cell>
          <cell r="G4184">
            <v>0</v>
          </cell>
        </row>
        <row r="4185">
          <cell r="A4185" t="str">
            <v>630E85700</v>
          </cell>
          <cell r="C4185" t="str">
            <v>EACH</v>
          </cell>
          <cell r="D4185" t="str">
            <v>REMOVAL OF GROUND MOUNTED MAJOR SIGN AND DELIVERY</v>
          </cell>
          <cell r="G4185">
            <v>0</v>
          </cell>
        </row>
        <row r="4186">
          <cell r="A4186" t="str">
            <v>630E85701</v>
          </cell>
          <cell r="C4186" t="str">
            <v>EACH</v>
          </cell>
          <cell r="D4186" t="str">
            <v>REMOVAL OF GROUND MOUNTED MAJOR SIGN AND DELIVERY, AS PER PLAN</v>
          </cell>
          <cell r="G4186">
            <v>0</v>
          </cell>
        </row>
        <row r="4187">
          <cell r="A4187" t="str">
            <v>630E86002</v>
          </cell>
          <cell r="C4187" t="str">
            <v>EACH</v>
          </cell>
          <cell r="D4187" t="str">
            <v>REMOVAL OF GROUND MOUNTED POST SUPPORT AND DISPOSAL</v>
          </cell>
          <cell r="G4187">
            <v>0</v>
          </cell>
        </row>
        <row r="4188">
          <cell r="A4188" t="str">
            <v>630E86003</v>
          </cell>
          <cell r="C4188" t="str">
            <v>EACH</v>
          </cell>
          <cell r="D4188" t="str">
            <v>REMOVAL OF GROUND MOUNTED POST SUPPORT AND DISPOSAL, AS PER PLAN</v>
          </cell>
          <cell r="G4188">
            <v>0</v>
          </cell>
        </row>
        <row r="4189">
          <cell r="A4189" t="str">
            <v>630E86006</v>
          </cell>
          <cell r="C4189" t="str">
            <v>EACH</v>
          </cell>
          <cell r="D4189" t="str">
            <v>REMOVAL OF GROUND MOUNTED POST SUPPORT AND STORAGE</v>
          </cell>
          <cell r="G4189">
            <v>0</v>
          </cell>
        </row>
        <row r="4190">
          <cell r="A4190" t="str">
            <v>630E86007</v>
          </cell>
          <cell r="C4190" t="str">
            <v>EACH</v>
          </cell>
          <cell r="D4190" t="str">
            <v>REMOVAL OF GROUND MOUNTED POST SUPPORT AND STORAGE, AS PER PLAN</v>
          </cell>
          <cell r="G4190">
            <v>0</v>
          </cell>
        </row>
        <row r="4191">
          <cell r="A4191" t="str">
            <v>630E86010</v>
          </cell>
          <cell r="C4191" t="str">
            <v>EACH</v>
          </cell>
          <cell r="D4191" t="str">
            <v>REMOVAL OF GROUND MOUNTED POST SUPPORT AND REERECTION</v>
          </cell>
          <cell r="G4191">
            <v>0</v>
          </cell>
        </row>
        <row r="4192">
          <cell r="A4192" t="str">
            <v>630E86011</v>
          </cell>
          <cell r="C4192" t="str">
            <v>EACH</v>
          </cell>
          <cell r="D4192" t="str">
            <v>REMOVAL OF GROUND MOUNTED POST SUPPORT AND REERECTION, AS PER PLAN</v>
          </cell>
          <cell r="G4192">
            <v>0</v>
          </cell>
        </row>
        <row r="4193">
          <cell r="A4193" t="str">
            <v>630E86050</v>
          </cell>
          <cell r="C4193" t="str">
            <v>EACH</v>
          </cell>
          <cell r="D4193" t="str">
            <v>REMOVAL OF GROUND MOUNTED POST SUPPORT AND DELIVERY</v>
          </cell>
          <cell r="G4193">
            <v>0</v>
          </cell>
        </row>
        <row r="4194">
          <cell r="A4194" t="str">
            <v>630E86102</v>
          </cell>
          <cell r="C4194" t="str">
            <v>EACH</v>
          </cell>
          <cell r="D4194" t="str">
            <v>REMOVAL OF GROUND MOUNTED STRUCTURAL BEAM SUPPORT AND DISPOSAL</v>
          </cell>
          <cell r="G4194">
            <v>0</v>
          </cell>
        </row>
        <row r="4195">
          <cell r="A4195" t="str">
            <v>630E86103</v>
          </cell>
          <cell r="C4195" t="str">
            <v>EACH</v>
          </cell>
          <cell r="D4195" t="str">
            <v>REMOVAL OF GROUND MOUNTED STRUCTURAL BEAM SUPPORT AND DISPOSAL, AS PER PLAN</v>
          </cell>
          <cell r="G4195">
            <v>0</v>
          </cell>
        </row>
        <row r="4196">
          <cell r="A4196" t="str">
            <v>630E86204</v>
          </cell>
          <cell r="C4196" t="str">
            <v>EACH</v>
          </cell>
          <cell r="D4196" t="str">
            <v>REMOVAL OF GROUND MOUNTED STRUCTURAL BEAM SUPPORT AND STORAGE</v>
          </cell>
          <cell r="G4196">
            <v>0</v>
          </cell>
        </row>
        <row r="4197">
          <cell r="A4197" t="str">
            <v>630E86205</v>
          </cell>
          <cell r="C4197" t="str">
            <v>EACH</v>
          </cell>
          <cell r="D4197" t="str">
            <v>REMOVAL OF GROUND MOUNTED STRUCTURAL BEAM SUPPORT AND STORAGE, AS PER PLAN</v>
          </cell>
          <cell r="G4197">
            <v>0</v>
          </cell>
        </row>
        <row r="4198">
          <cell r="A4198" t="str">
            <v>630E86250</v>
          </cell>
          <cell r="C4198" t="str">
            <v>EACH</v>
          </cell>
          <cell r="D4198" t="str">
            <v>REMOVAL OF GROUND MOUNTED STRUCTURAL BEAM SUPPORT AND REERECTION</v>
          </cell>
          <cell r="G4198">
            <v>0</v>
          </cell>
        </row>
        <row r="4199">
          <cell r="A4199" t="str">
            <v>630E86251</v>
          </cell>
          <cell r="C4199" t="str">
            <v>EACH</v>
          </cell>
          <cell r="D4199" t="str">
            <v>REMOVAL OF GROUND MOUNTED STRUCTURAL BEAM SUPPORT AND REERECTION, AS PER PLAN</v>
          </cell>
          <cell r="G4199">
            <v>0</v>
          </cell>
        </row>
        <row r="4200">
          <cell r="A4200" t="str">
            <v>630E86260</v>
          </cell>
          <cell r="C4200" t="str">
            <v>EACH</v>
          </cell>
          <cell r="D4200" t="str">
            <v>REMOVAL OF GROUND MOUNTED STRUCTURAL BEAM SUPPORT AND DELIVERY</v>
          </cell>
          <cell r="G4200">
            <v>0</v>
          </cell>
        </row>
        <row r="4201">
          <cell r="A4201" t="str">
            <v>630E86261</v>
          </cell>
          <cell r="C4201" t="str">
            <v>EACH</v>
          </cell>
          <cell r="D4201" t="str">
            <v>REMOVAL OF GROUND MOUNTED STRUCTURAL BEAM SUPPORT AND DELIVERY, AS PER PLAN</v>
          </cell>
          <cell r="G4201">
            <v>0</v>
          </cell>
        </row>
        <row r="4202">
          <cell r="A4202" t="str">
            <v>630E86270</v>
          </cell>
          <cell r="C4202" t="str">
            <v>EACH</v>
          </cell>
          <cell r="D4202" t="str">
            <v>REMOVAL OF GROUND MOUNTED PIPE SUPPORT AND STORAGE</v>
          </cell>
          <cell r="G4202">
            <v>0</v>
          </cell>
        </row>
        <row r="4203">
          <cell r="A4203" t="str">
            <v>630E86271</v>
          </cell>
          <cell r="C4203" t="str">
            <v>EACH</v>
          </cell>
          <cell r="D4203" t="str">
            <v>REMOVAL OF GROUND MOUNTED PIPE SUPPORT AND STORAGE, AS PER PLAN</v>
          </cell>
          <cell r="G4203">
            <v>0</v>
          </cell>
        </row>
        <row r="4204">
          <cell r="A4204" t="str">
            <v>630E86272</v>
          </cell>
          <cell r="C4204" t="str">
            <v>EACH</v>
          </cell>
          <cell r="D4204" t="str">
            <v>REMOVAL OF GROUND MOUNTED PIPE SUPPORT AND DISPOSAL</v>
          </cell>
          <cell r="G4204">
            <v>0</v>
          </cell>
        </row>
        <row r="4205">
          <cell r="A4205" t="str">
            <v>630E86274</v>
          </cell>
          <cell r="C4205" t="str">
            <v>EACH</v>
          </cell>
          <cell r="D4205" t="str">
            <v>REMOVAL OF GROUND MOUNTED PIPE SUPPORT AND REERECTION</v>
          </cell>
          <cell r="G4205">
            <v>0</v>
          </cell>
        </row>
        <row r="4206">
          <cell r="A4206" t="str">
            <v>630E86275</v>
          </cell>
          <cell r="C4206" t="str">
            <v>EACH</v>
          </cell>
          <cell r="D4206" t="str">
            <v>REMOVAL OF GROUND MOUNTED PIPE SUPPORT AND REERECTION, AS PER PLAN</v>
          </cell>
          <cell r="G4206">
            <v>0</v>
          </cell>
        </row>
        <row r="4207">
          <cell r="A4207" t="str">
            <v>630E86276</v>
          </cell>
          <cell r="C4207" t="str">
            <v>EACH</v>
          </cell>
          <cell r="D4207" t="str">
            <v>REMOVAL OF GROUND MOUNTED PIPE SUPPORT AND DELIVERY</v>
          </cell>
          <cell r="G4207">
            <v>0</v>
          </cell>
        </row>
        <row r="4208">
          <cell r="A4208" t="str">
            <v>630E86290</v>
          </cell>
          <cell r="C4208" t="str">
            <v>EACH</v>
          </cell>
          <cell r="D4208" t="str">
            <v>REMOVAL OF GROUND MOUNTED WOODEN BOX BEAM SUPPORT AND STORAGE</v>
          </cell>
          <cell r="G4208">
            <v>0</v>
          </cell>
        </row>
        <row r="4209">
          <cell r="A4209" t="str">
            <v>630E86292</v>
          </cell>
          <cell r="C4209" t="str">
            <v>EACH</v>
          </cell>
          <cell r="D4209" t="str">
            <v>REMOVAL OF GROUND MOUNTED WOODEN BOX BEAM SUPPORT AND DISPOSAL</v>
          </cell>
          <cell r="G4209">
            <v>0</v>
          </cell>
        </row>
        <row r="4210">
          <cell r="A4210" t="str">
            <v>630E86293</v>
          </cell>
          <cell r="C4210" t="str">
            <v>EACH</v>
          </cell>
          <cell r="D4210" t="str">
            <v>REMOVAL OF GROUND MOUNTED WOODEN BOX BEAM SUPPORT AND DISPOSAL, AS PER PLAN</v>
          </cell>
          <cell r="G4210">
            <v>0</v>
          </cell>
        </row>
        <row r="4211">
          <cell r="A4211" t="str">
            <v>630E86294</v>
          </cell>
          <cell r="C4211" t="str">
            <v>EACH</v>
          </cell>
          <cell r="D4211" t="str">
            <v>REMOVAL OF GROUND MOUNTED WOODEN BOX BEAM SUPPORT AND REERECTION</v>
          </cell>
          <cell r="G4211">
            <v>0</v>
          </cell>
        </row>
        <row r="4212">
          <cell r="A4212" t="str">
            <v>630E86296</v>
          </cell>
          <cell r="C4212" t="str">
            <v>EACH</v>
          </cell>
          <cell r="D4212" t="str">
            <v>REMOVAL OF GROUND MOUNTED WOODEN BOX BEAM SUPPORT AND DELIVER</v>
          </cell>
          <cell r="G4212">
            <v>0</v>
          </cell>
        </row>
        <row r="4213">
          <cell r="A4213" t="str">
            <v>630E86310</v>
          </cell>
          <cell r="C4213" t="str">
            <v>EACH</v>
          </cell>
          <cell r="D4213" t="str">
            <v>REMOVAL OF STRUCTURE MOUNTED SIGN AND DISPOSAL</v>
          </cell>
          <cell r="G4213">
            <v>0</v>
          </cell>
        </row>
        <row r="4214">
          <cell r="A4214" t="str">
            <v>630E86311</v>
          </cell>
          <cell r="C4214" t="str">
            <v>EACH</v>
          </cell>
          <cell r="D4214" t="str">
            <v>REMOVAL OF STRUCTURE MOUNTED SIGN AND DISPOSAL, AS PER PLAN</v>
          </cell>
          <cell r="G4214">
            <v>0</v>
          </cell>
        </row>
        <row r="4215">
          <cell r="A4215" t="str">
            <v>630E86320</v>
          </cell>
          <cell r="C4215" t="str">
            <v>EACH</v>
          </cell>
          <cell r="D4215" t="str">
            <v>REMOVAL OF STRUCTURE MOUNTED SIGN AND REERECTION</v>
          </cell>
          <cell r="G4215">
            <v>0</v>
          </cell>
        </row>
        <row r="4216">
          <cell r="A4216" t="str">
            <v>630E86321</v>
          </cell>
          <cell r="C4216" t="str">
            <v>EACH</v>
          </cell>
          <cell r="D4216" t="str">
            <v>REMOVAL OF STRUCTURE MOUNTED SIGN AND REERECTION, AS PER PLAN</v>
          </cell>
          <cell r="G4216">
            <v>0</v>
          </cell>
        </row>
        <row r="4217">
          <cell r="A4217" t="str">
            <v>630E86330</v>
          </cell>
          <cell r="C4217" t="str">
            <v>EACH</v>
          </cell>
          <cell r="D4217" t="str">
            <v>REMOVAL OF STRUCTURE MOUNTED SIGN AND STORAGE</v>
          </cell>
          <cell r="G4217">
            <v>0</v>
          </cell>
        </row>
        <row r="4218">
          <cell r="A4218" t="str">
            <v>630E86340</v>
          </cell>
          <cell r="C4218" t="str">
            <v>EACH</v>
          </cell>
          <cell r="D4218" t="str">
            <v>REMOVAL OF STRUCTURE MOUNTED SIGN AND DELIVERY</v>
          </cell>
          <cell r="G4218">
            <v>0</v>
          </cell>
        </row>
        <row r="4219">
          <cell r="A4219" t="str">
            <v>630E86500</v>
          </cell>
          <cell r="C4219" t="str">
            <v>EACH</v>
          </cell>
          <cell r="D4219" t="str">
            <v>REMOVAL OF GROUND MOUNTED POST SUPPORT AND DELIVERY</v>
          </cell>
          <cell r="G4219">
            <v>0</v>
          </cell>
        </row>
        <row r="4220">
          <cell r="A4220" t="str">
            <v>630E86501</v>
          </cell>
          <cell r="C4220" t="str">
            <v>EACH</v>
          </cell>
          <cell r="D4220" t="str">
            <v>REMOVAL OF GROUND MOUNTED POST SUPPORT AND DELIVERY, AS PER PLAN</v>
          </cell>
          <cell r="G4220">
            <v>0</v>
          </cell>
        </row>
        <row r="4221">
          <cell r="A4221" t="str">
            <v>630E87000</v>
          </cell>
          <cell r="C4221" t="str">
            <v>EACH</v>
          </cell>
          <cell r="D4221" t="str">
            <v>REMOVAL OF OVERHEAD MOUNTED SIGN AND STORAGE</v>
          </cell>
          <cell r="G4221">
            <v>0</v>
          </cell>
        </row>
        <row r="4222">
          <cell r="A4222" t="str">
            <v>630E87001</v>
          </cell>
          <cell r="C4222" t="str">
            <v>EACH</v>
          </cell>
          <cell r="D4222" t="str">
            <v>REMOVAL OF OVERHEAD MOUNTED SIGN AND STORAGE, AS PER PLAN</v>
          </cell>
          <cell r="G4222">
            <v>0</v>
          </cell>
        </row>
        <row r="4223">
          <cell r="A4223" t="str">
            <v>630E87100</v>
          </cell>
          <cell r="C4223" t="str">
            <v>EACH</v>
          </cell>
          <cell r="D4223" t="str">
            <v>REMOVAL OF OVERHEAD MOUNTED SIGN AND REERECTION</v>
          </cell>
          <cell r="G4223">
            <v>0</v>
          </cell>
        </row>
        <row r="4224">
          <cell r="A4224" t="str">
            <v>630E87101</v>
          </cell>
          <cell r="C4224" t="str">
            <v>EACH</v>
          </cell>
          <cell r="D4224" t="str">
            <v>REMOVAL OF OVERHEAD MOUNTED SIGN AND REERECTION, AS PER PLAN</v>
          </cell>
          <cell r="G4224">
            <v>0</v>
          </cell>
        </row>
        <row r="4225">
          <cell r="A4225" t="str">
            <v>630E87400</v>
          </cell>
          <cell r="C4225" t="str">
            <v>EACH</v>
          </cell>
          <cell r="D4225" t="str">
            <v>REMOVAL OF OVERHEAD MOUNTED SIGN AND DISPOSAL</v>
          </cell>
          <cell r="G4225">
            <v>0</v>
          </cell>
        </row>
        <row r="4226">
          <cell r="A4226" t="str">
            <v>630E87401</v>
          </cell>
          <cell r="C4226" t="str">
            <v>EACH</v>
          </cell>
          <cell r="D4226" t="str">
            <v>REMOVAL OF OVERHEAD MOUNTED SIGN AND DISPOSAL, AS PER PLAN</v>
          </cell>
          <cell r="G4226">
            <v>0</v>
          </cell>
        </row>
        <row r="4227">
          <cell r="A4227" t="str">
            <v>630E87450</v>
          </cell>
          <cell r="C4227" t="str">
            <v>EACH</v>
          </cell>
          <cell r="D4227" t="str">
            <v>REMOVAL OF OVERHEAD MOUNTED SIGN AND DELIVERY</v>
          </cell>
          <cell r="G4227">
            <v>0</v>
          </cell>
        </row>
        <row r="4228">
          <cell r="A4228" t="str">
            <v>630E87451</v>
          </cell>
          <cell r="C4228" t="str">
            <v>EACH</v>
          </cell>
          <cell r="D4228" t="str">
            <v>REMOVAL OF OVERHEAD MOUNTED SIGN AND DELIVERY, AS PER PLAN</v>
          </cell>
          <cell r="G4228">
            <v>0</v>
          </cell>
        </row>
        <row r="4229">
          <cell r="A4229" t="str">
            <v>630E87500</v>
          </cell>
          <cell r="C4229" t="str">
            <v>EACH</v>
          </cell>
          <cell r="D4229" t="str">
            <v>REMOVAL OF POLE MOUNTED SIGN AND DISPOSAL</v>
          </cell>
          <cell r="G4229">
            <v>0</v>
          </cell>
        </row>
        <row r="4230">
          <cell r="A4230" t="str">
            <v>630E87501</v>
          </cell>
          <cell r="C4230" t="str">
            <v>EACH</v>
          </cell>
          <cell r="D4230" t="str">
            <v>REMOVAL OF POLE MOUNTED SIGN AND DISPOSAL, AS PER PLAN</v>
          </cell>
          <cell r="G4230">
            <v>0</v>
          </cell>
        </row>
        <row r="4231">
          <cell r="A4231" t="str">
            <v>630E87510</v>
          </cell>
          <cell r="C4231" t="str">
            <v>EACH</v>
          </cell>
          <cell r="D4231" t="str">
            <v>REMOVAL OF POLE MOUNTED SIGN AND STORAGE</v>
          </cell>
          <cell r="G4231">
            <v>0</v>
          </cell>
        </row>
        <row r="4232">
          <cell r="A4232" t="str">
            <v>630E87511</v>
          </cell>
          <cell r="C4232" t="str">
            <v>EACH</v>
          </cell>
          <cell r="D4232" t="str">
            <v>REMOVAL OF POLE MOUNTED SIGN AND STORAGE, AS PER PLAN</v>
          </cell>
          <cell r="G4232">
            <v>0</v>
          </cell>
        </row>
        <row r="4233">
          <cell r="A4233" t="str">
            <v>630E87520</v>
          </cell>
          <cell r="C4233" t="str">
            <v>EACH</v>
          </cell>
          <cell r="D4233" t="str">
            <v>REMOVAL OF POLE MOUNTED SIGN AND REERECTION</v>
          </cell>
          <cell r="G4233">
            <v>0</v>
          </cell>
        </row>
        <row r="4234">
          <cell r="A4234" t="str">
            <v>630E87521</v>
          </cell>
          <cell r="C4234" t="str">
            <v>EACH</v>
          </cell>
          <cell r="D4234" t="str">
            <v>REMOVAL OF POLE MOUNTED SIGN AND REERECTION, AS PER PLAN</v>
          </cell>
          <cell r="G4234">
            <v>0</v>
          </cell>
        </row>
        <row r="4235">
          <cell r="A4235" t="str">
            <v>630E87550</v>
          </cell>
          <cell r="C4235" t="str">
            <v>EACH</v>
          </cell>
          <cell r="D4235" t="str">
            <v>REMOVAL OF POLE MOUNTED SIGN AND DELIVERY</v>
          </cell>
          <cell r="G4235">
            <v>0</v>
          </cell>
        </row>
        <row r="4236">
          <cell r="A4236" t="str">
            <v>630E87551</v>
          </cell>
          <cell r="C4236" t="str">
            <v>EACH</v>
          </cell>
          <cell r="D4236" t="str">
            <v>REMOVAL OF POLE MOUNTED SIGN AND DELIVERY, AS PER PLAN</v>
          </cell>
          <cell r="G4236">
            <v>0</v>
          </cell>
        </row>
        <row r="4237">
          <cell r="A4237" t="str">
            <v>630E88002</v>
          </cell>
          <cell r="C4237" t="str">
            <v>EACH</v>
          </cell>
          <cell r="D4237" t="str">
            <v>REMOVAL OF OVERHEAD SIGN SUPPORT AND STORAGE, TYPE TC-16.21</v>
          </cell>
          <cell r="G4237">
            <v>0</v>
          </cell>
        </row>
        <row r="4238">
          <cell r="A4238" t="str">
            <v>630E88100</v>
          </cell>
          <cell r="C4238" t="str">
            <v>EACH</v>
          </cell>
          <cell r="D4238" t="str">
            <v>REMOVAL OF OVERHEAD SIGN SUPPORT AND STORAGE, TYPE TC-12.30</v>
          </cell>
          <cell r="G4238">
            <v>0</v>
          </cell>
        </row>
        <row r="4239">
          <cell r="A4239" t="str">
            <v>630E88101</v>
          </cell>
          <cell r="C4239" t="str">
            <v>EACH</v>
          </cell>
          <cell r="D4239" t="str">
            <v>REMOVAL OF OVERHEAD SIGN SUPPORT AND STORAGE, TYPE TC-12.30, AS PER PLAN</v>
          </cell>
          <cell r="G4239">
            <v>0</v>
          </cell>
        </row>
        <row r="4240">
          <cell r="A4240" t="str">
            <v>630E88200</v>
          </cell>
          <cell r="C4240" t="str">
            <v>EACH</v>
          </cell>
          <cell r="D4240" t="str">
            <v>REMOVAL OF OVERHEAD SIGN SUPPORT AND STORAGE, TYPE TC-9.30</v>
          </cell>
          <cell r="G4240">
            <v>0</v>
          </cell>
        </row>
        <row r="4241">
          <cell r="A4241" t="str">
            <v>630E88300</v>
          </cell>
          <cell r="C4241" t="str">
            <v>EACH</v>
          </cell>
          <cell r="D4241" t="str">
            <v>REMOVAL OF OVERHEAD SIGN SUPPORT AND STORAGE, TYPE TC-9.10</v>
          </cell>
          <cell r="G4241">
            <v>0</v>
          </cell>
        </row>
        <row r="4242">
          <cell r="A4242" t="str">
            <v>630E88400</v>
          </cell>
          <cell r="C4242" t="str">
            <v>EACH</v>
          </cell>
          <cell r="D4242" t="str">
            <v>REMOVAL OF OVERHEAD SIGN SUPPORT AND STORAGE, TYPE TC-7.65</v>
          </cell>
          <cell r="G4242">
            <v>0</v>
          </cell>
        </row>
        <row r="4243">
          <cell r="A4243" t="str">
            <v>630E88500</v>
          </cell>
          <cell r="C4243" t="str">
            <v>EACH</v>
          </cell>
          <cell r="D4243" t="str">
            <v>REMOVAL OF OVERHEAD SIGN SUPPORT AND STORAGE, TYPE TC-15.115</v>
          </cell>
          <cell r="G4243">
            <v>0</v>
          </cell>
        </row>
        <row r="4244">
          <cell r="A4244" t="str">
            <v>630E88550</v>
          </cell>
          <cell r="C4244" t="str">
            <v>EACH</v>
          </cell>
          <cell r="D4244" t="str">
            <v>REMOVAL OF OVERHEAD SIGN SUPPORT AND STORAGE, TYPE TC-17.10</v>
          </cell>
          <cell r="G4244">
            <v>0</v>
          </cell>
        </row>
        <row r="4245">
          <cell r="A4245" t="str">
            <v>630E88551</v>
          </cell>
          <cell r="C4245" t="str">
            <v>EACH</v>
          </cell>
          <cell r="D4245" t="str">
            <v>REMOVAL OF OVERHEAD SIGN SUPPORT AND STORAGE, TYPE TC-17.10, AS PER PLAN</v>
          </cell>
          <cell r="G4245">
            <v>0</v>
          </cell>
        </row>
        <row r="4246">
          <cell r="A4246" t="str">
            <v>630E88600</v>
          </cell>
          <cell r="C4246" t="str">
            <v>EACH</v>
          </cell>
          <cell r="D4246" t="str">
            <v>REMOVAL OF OVERHEAD SIGN SUPPORT AND STORAGE, TYPE TC-18.24</v>
          </cell>
          <cell r="G4246">
            <v>0</v>
          </cell>
        </row>
        <row r="4247">
          <cell r="A4247" t="str">
            <v>630E88700</v>
          </cell>
          <cell r="C4247" t="str">
            <v>EACH</v>
          </cell>
          <cell r="D4247" t="str">
            <v>REMOVAL OF OVERHEAD SIGN SUPPORT AND STORAGE, TYPE TC-18.26</v>
          </cell>
          <cell r="G4247">
            <v>0</v>
          </cell>
        </row>
        <row r="4248">
          <cell r="A4248" t="str">
            <v>630E88800</v>
          </cell>
          <cell r="C4248" t="str">
            <v>EACH</v>
          </cell>
          <cell r="D4248" t="str">
            <v>REMOVAL OF OVERHEAD SIGN SUPPORT AND STORAGE</v>
          </cell>
          <cell r="G4248">
            <v>0</v>
          </cell>
        </row>
        <row r="4249">
          <cell r="A4249" t="str">
            <v>630E88801</v>
          </cell>
          <cell r="C4249" t="str">
            <v>EACH</v>
          </cell>
          <cell r="D4249" t="str">
            <v>REMOVAL OF OVERHEAD SIGN SUPPORT AND STORAGE, AS PER PLAN</v>
          </cell>
          <cell r="G4249">
            <v>0</v>
          </cell>
        </row>
        <row r="4250">
          <cell r="A4250" t="str">
            <v>630E88910</v>
          </cell>
          <cell r="C4250" t="str">
            <v>EACH</v>
          </cell>
          <cell r="D4250" t="str">
            <v>REMOVAL OF OVERHEAD SIGN SUPPORT AND REERECTION, TYPE TC-17.10</v>
          </cell>
          <cell r="G4250">
            <v>0</v>
          </cell>
        </row>
        <row r="4251">
          <cell r="A4251" t="str">
            <v>630E89002</v>
          </cell>
          <cell r="C4251" t="str">
            <v>EACH</v>
          </cell>
          <cell r="D4251" t="str">
            <v>REMOVAL OF OVERHEAD SIGN SUPPORT AND REERECTION, TYPE TC-16.21</v>
          </cell>
          <cell r="G4251">
            <v>0</v>
          </cell>
        </row>
        <row r="4252">
          <cell r="A4252" t="str">
            <v>630E89003</v>
          </cell>
          <cell r="C4252" t="str">
            <v>EACH</v>
          </cell>
          <cell r="D4252" t="str">
            <v>REMOVAL OF OVERHEAD SIGN SUPPORT AND REERECTION, TYPE TC-16.21, AS PER PLAN</v>
          </cell>
          <cell r="G4252">
            <v>0</v>
          </cell>
        </row>
        <row r="4253">
          <cell r="A4253" t="str">
            <v>630E89100</v>
          </cell>
          <cell r="C4253" t="str">
            <v>EACH</v>
          </cell>
          <cell r="D4253" t="str">
            <v>REMOVAL OF OVERHEAD SIGN SUPPORT AND REERECTION, TYPE TC-12.30</v>
          </cell>
          <cell r="G4253">
            <v>0</v>
          </cell>
        </row>
        <row r="4254">
          <cell r="A4254" t="str">
            <v>630E89101</v>
          </cell>
          <cell r="C4254" t="str">
            <v>EACH</v>
          </cell>
          <cell r="D4254" t="str">
            <v>REMOVAL OF OVERHEAD SIGN SUPPORT AND REERECTION, TYPE TC-12.30, AS PER PLAN</v>
          </cell>
          <cell r="G4254">
            <v>0</v>
          </cell>
        </row>
        <row r="4255">
          <cell r="A4255" t="str">
            <v>630E89200</v>
          </cell>
          <cell r="C4255" t="str">
            <v>EACH</v>
          </cell>
          <cell r="D4255" t="str">
            <v>REMOVAL OF OVERHEAD SIGN SUPPORT AND REERECTION, TYPE TC-9.30</v>
          </cell>
          <cell r="G4255">
            <v>0</v>
          </cell>
        </row>
        <row r="4256">
          <cell r="A4256" t="str">
            <v>630E89300</v>
          </cell>
          <cell r="C4256" t="str">
            <v>EACH</v>
          </cell>
          <cell r="D4256" t="str">
            <v>REMOVAL OF OVERHEAD SIGN SUPPORT AND REERECTION, TYPE TC-9.10</v>
          </cell>
          <cell r="G4256">
            <v>0</v>
          </cell>
        </row>
        <row r="4257">
          <cell r="A4257" t="str">
            <v>630E89400</v>
          </cell>
          <cell r="C4257" t="str">
            <v>EACH</v>
          </cell>
          <cell r="D4257" t="str">
            <v>REMOVAL OF OVERHEAD SIGN SUPPORT AND REERECTION, TYPE TC-7.65</v>
          </cell>
          <cell r="G4257">
            <v>0</v>
          </cell>
        </row>
        <row r="4258">
          <cell r="A4258" t="str">
            <v>630E89401</v>
          </cell>
          <cell r="C4258" t="str">
            <v>EACH</v>
          </cell>
          <cell r="D4258" t="str">
            <v>REMOVAL OF OVERHEAD SIGN SUPPORT AND REERECTION, TYPE TC-7.65, AS PER PLAN</v>
          </cell>
          <cell r="G4258">
            <v>0</v>
          </cell>
        </row>
        <row r="4259">
          <cell r="A4259" t="str">
            <v>630E89500</v>
          </cell>
          <cell r="C4259" t="str">
            <v>EACH</v>
          </cell>
          <cell r="D4259" t="str">
            <v>REMOVAL OF OVERHEAD SIGN SUPPORT AND REERECTION, TYPE TC-15.115</v>
          </cell>
          <cell r="G4259">
            <v>0</v>
          </cell>
        </row>
        <row r="4260">
          <cell r="A4260" t="str">
            <v>630E89501</v>
          </cell>
          <cell r="C4260" t="str">
            <v>EACH</v>
          </cell>
          <cell r="D4260" t="str">
            <v>REMOVAL OF OVERHEAD SIGN SUPPORT AND REERECTION, TYPE TC-15. 115, AS PER PLAN</v>
          </cell>
          <cell r="G4260">
            <v>0</v>
          </cell>
        </row>
        <row r="4261">
          <cell r="A4261" t="str">
            <v>630E89600</v>
          </cell>
          <cell r="C4261" t="str">
            <v>EACH</v>
          </cell>
          <cell r="D4261" t="str">
            <v>REMOVAL OF OVERHEAD SIGN SUPPORT AND REERECTION, TYPE TC-18.24</v>
          </cell>
          <cell r="G4261">
            <v>0</v>
          </cell>
        </row>
        <row r="4262">
          <cell r="A4262" t="str">
            <v>630E89601</v>
          </cell>
          <cell r="C4262" t="str">
            <v>EACH</v>
          </cell>
          <cell r="D4262" t="str">
            <v>REMOVAL OF OVERHEAD SIGN SUPPORT AND REERECTION, TYPE TC-18.24, AS PER PLAN</v>
          </cell>
          <cell r="G4262">
            <v>0</v>
          </cell>
        </row>
        <row r="4263">
          <cell r="A4263" t="str">
            <v>630E89700</v>
          </cell>
          <cell r="C4263" t="str">
            <v>EACH</v>
          </cell>
          <cell r="D4263" t="str">
            <v>REMOVAL OF OVERHEAD SIGN SUPPORT AND REERECTION, TYPE TC-18.26</v>
          </cell>
          <cell r="G4263">
            <v>0</v>
          </cell>
        </row>
        <row r="4264">
          <cell r="A4264" t="str">
            <v>630E89701</v>
          </cell>
          <cell r="C4264" t="str">
            <v>EACH</v>
          </cell>
          <cell r="D4264" t="str">
            <v>REMOVAL OF OVERHEAD SIGN SUPPORT AND REERECTION, TYPE TC-18.26, AS PER PLAN</v>
          </cell>
          <cell r="G4264">
            <v>0</v>
          </cell>
        </row>
        <row r="4265">
          <cell r="A4265" t="str">
            <v>630E89702</v>
          </cell>
          <cell r="C4265" t="str">
            <v>EACH</v>
          </cell>
          <cell r="D4265" t="str">
            <v>REMOVAL OF OVERHEAD SIGN SUPPORT AND DISPOSAL</v>
          </cell>
          <cell r="G4265">
            <v>0</v>
          </cell>
        </row>
        <row r="4266">
          <cell r="A4266" t="str">
            <v>630E89703</v>
          </cell>
          <cell r="C4266" t="str">
            <v>EACH</v>
          </cell>
          <cell r="D4266" t="str">
            <v>REMOVAL OF OVERHEAD SIGN SUPPORT AND DISPOSAL, AS PER PLAN</v>
          </cell>
          <cell r="G4266">
            <v>0</v>
          </cell>
        </row>
        <row r="4267">
          <cell r="A4267" t="str">
            <v>630E89704</v>
          </cell>
          <cell r="C4267" t="str">
            <v>EACH</v>
          </cell>
          <cell r="D4267" t="str">
            <v>REMOVAL OF OVERHEAD SIGN SUPPORT AND DISPOSAL, TYPE TC-16.21</v>
          </cell>
          <cell r="G4267">
            <v>0</v>
          </cell>
        </row>
        <row r="4268">
          <cell r="A4268" t="str">
            <v>630E89705</v>
          </cell>
          <cell r="C4268" t="str">
            <v>EACH</v>
          </cell>
          <cell r="D4268" t="str">
            <v>REMOVAL OF OVERHEAD SIGN SUPPORT AND DISPOSAL, TYPE TC-16.21, AS PER PLAN</v>
          </cell>
          <cell r="G4268">
            <v>0</v>
          </cell>
        </row>
        <row r="4269">
          <cell r="A4269" t="str">
            <v>630E89706</v>
          </cell>
          <cell r="C4269" t="str">
            <v>EACH</v>
          </cell>
          <cell r="D4269" t="str">
            <v>REMOVAL OF OVERHEAD SIGN SUPPORT AND DISPOSAL, TYPE TC-12.30</v>
          </cell>
          <cell r="G4269">
            <v>0</v>
          </cell>
        </row>
        <row r="4270">
          <cell r="A4270" t="str">
            <v>630E89707</v>
          </cell>
          <cell r="C4270" t="str">
            <v>EACH</v>
          </cell>
          <cell r="D4270" t="str">
            <v>REMOVAL OF OVERHEAD SIGN SUPPORT AND DISPOSAL, TYPE TC-12.30, AS PER PLAN</v>
          </cell>
          <cell r="G4270">
            <v>0</v>
          </cell>
        </row>
        <row r="4271">
          <cell r="A4271" t="str">
            <v>630E89708</v>
          </cell>
          <cell r="C4271" t="str">
            <v>EACH</v>
          </cell>
          <cell r="D4271" t="str">
            <v>REMOVAL OF OVERHEAD SIGN SUPPORT AND DISPOSAL, TYPE TC-9.30</v>
          </cell>
          <cell r="G4271">
            <v>0</v>
          </cell>
        </row>
        <row r="4272">
          <cell r="A4272" t="str">
            <v>630E89800</v>
          </cell>
          <cell r="C4272" t="str">
            <v>EACH</v>
          </cell>
          <cell r="D4272" t="str">
            <v>REMOVAL OF OVERHEAD SIGN SUPPORT AND DISPOSAL, TYPE TC-9.10</v>
          </cell>
          <cell r="G4272">
            <v>0</v>
          </cell>
        </row>
        <row r="4273">
          <cell r="A4273" t="str">
            <v>630E89802</v>
          </cell>
          <cell r="C4273" t="str">
            <v>EACH</v>
          </cell>
          <cell r="D4273" t="str">
            <v>REMOVAL OF OVERHEAD SIGN SUPPORT AND DISPOSAL, TYPE TC-7.65</v>
          </cell>
          <cell r="G4273">
            <v>0</v>
          </cell>
        </row>
        <row r="4274">
          <cell r="A4274" t="str">
            <v>630E89803</v>
          </cell>
          <cell r="C4274" t="str">
            <v>EACH</v>
          </cell>
          <cell r="D4274" t="str">
            <v>REMOVAL OF OVERHEAD SIGN SUPPORT AND DISPOSAL, TYPE TC-7.65, AS PER PLAN</v>
          </cell>
          <cell r="G4274">
            <v>0</v>
          </cell>
        </row>
        <row r="4275">
          <cell r="A4275" t="str">
            <v>630E89804</v>
          </cell>
          <cell r="C4275" t="str">
            <v>EACH</v>
          </cell>
          <cell r="D4275" t="str">
            <v>REMOVAL OF OVERHEAD SIGN SUPPORT AND DISPOSAL, TYPE TC-15.115</v>
          </cell>
          <cell r="G4275">
            <v>0</v>
          </cell>
        </row>
        <row r="4276">
          <cell r="A4276" t="str">
            <v>630E89805</v>
          </cell>
          <cell r="C4276" t="str">
            <v>EACH</v>
          </cell>
          <cell r="D4276" t="str">
            <v>REMOVAL OF OVERHEAD SIGN SUPPORT AND DISPOSAL, TYPE TC-15.115, AS PER PLAN</v>
          </cell>
          <cell r="G4276">
            <v>0</v>
          </cell>
        </row>
        <row r="4277">
          <cell r="A4277" t="str">
            <v>630E89806</v>
          </cell>
          <cell r="C4277" t="str">
            <v>EACH</v>
          </cell>
          <cell r="D4277" t="str">
            <v>REMOVAL OF OVERHEAD SIGN SUPPORT AND DISPOSAL, TYPE TC-18.24</v>
          </cell>
          <cell r="G4277">
            <v>0</v>
          </cell>
        </row>
        <row r="4278">
          <cell r="A4278" t="str">
            <v>630E89807</v>
          </cell>
          <cell r="C4278" t="str">
            <v>EACH</v>
          </cell>
          <cell r="D4278" t="str">
            <v>REMOVAL OF OVERHEAD SIGN SUPPORT AND DISPOSAL, TYPE TC-18.24, AS PER PLAN</v>
          </cell>
          <cell r="G4278">
            <v>0</v>
          </cell>
        </row>
        <row r="4279">
          <cell r="A4279" t="str">
            <v>630E89808</v>
          </cell>
          <cell r="C4279" t="str">
            <v>EACH</v>
          </cell>
          <cell r="D4279" t="str">
            <v>REMOVAL OF OVERHEAD SIGN SUPPORT AND DISPOSAL, TYPE TC-18.26</v>
          </cell>
          <cell r="G4279">
            <v>0</v>
          </cell>
        </row>
        <row r="4280">
          <cell r="A4280" t="str">
            <v>630E89809</v>
          </cell>
          <cell r="C4280" t="str">
            <v>EACH</v>
          </cell>
          <cell r="D4280" t="str">
            <v>REMOVAL OF OVERHEAD SIGN SUPPORT AND DISPOSAL, TYPE TC-18.26, AS PER PLAN</v>
          </cell>
          <cell r="G4280">
            <v>0</v>
          </cell>
        </row>
        <row r="4281">
          <cell r="A4281" t="str">
            <v>630E89810</v>
          </cell>
          <cell r="C4281" t="str">
            <v>EACH</v>
          </cell>
          <cell r="D4281" t="str">
            <v>REMOVAL OF OVERHEAD SIGN SUPPORT AND DISPOSAL, TYPE TC-17.10</v>
          </cell>
          <cell r="G4281">
            <v>0</v>
          </cell>
        </row>
        <row r="4282">
          <cell r="A4282" t="str">
            <v>630E89811</v>
          </cell>
          <cell r="C4282" t="str">
            <v>EACH</v>
          </cell>
          <cell r="D4282" t="str">
            <v>REMOVAL OF OVERHEAD SIGN SUPPORT AND DISPOSAL, TYPE TC-17.10, AS PER PLAN</v>
          </cell>
          <cell r="G4282">
            <v>0</v>
          </cell>
        </row>
        <row r="4283">
          <cell r="A4283" t="str">
            <v>630E89812</v>
          </cell>
          <cell r="C4283" t="str">
            <v>EACH</v>
          </cell>
          <cell r="D4283" t="str">
            <v>REMOVAL OF WOOD POLE AND DISPOSAL</v>
          </cell>
          <cell r="G4283">
            <v>0</v>
          </cell>
        </row>
        <row r="4284">
          <cell r="A4284" t="str">
            <v>630E89814</v>
          </cell>
          <cell r="C4284" t="str">
            <v>EACH</v>
          </cell>
          <cell r="D4284" t="str">
            <v>REMOVAL OF WOOD POLE AND STORAGE</v>
          </cell>
          <cell r="G4284">
            <v>0</v>
          </cell>
        </row>
        <row r="4285">
          <cell r="A4285" t="str">
            <v>630E89816</v>
          </cell>
          <cell r="C4285" t="str">
            <v>EACH</v>
          </cell>
          <cell r="D4285" t="str">
            <v>REMOVAL OF WOOD POLE AND REERECTION</v>
          </cell>
          <cell r="G4285">
            <v>0</v>
          </cell>
        </row>
        <row r="4286">
          <cell r="A4286" t="str">
            <v>630E89818</v>
          </cell>
          <cell r="C4286" t="str">
            <v>EACH</v>
          </cell>
          <cell r="D4286" t="str">
            <v>REMOVAL OF WOOD POLE AND DELIVERY</v>
          </cell>
          <cell r="G4286">
            <v>0</v>
          </cell>
        </row>
        <row r="4287">
          <cell r="A4287" t="str">
            <v>630E89820</v>
          </cell>
          <cell r="C4287" t="str">
            <v>EACH</v>
          </cell>
          <cell r="D4287" t="str">
            <v>REMOVAL OF OVERHEAD SIGN SUPPORT AND DELIVERY</v>
          </cell>
          <cell r="G4287">
            <v>0</v>
          </cell>
        </row>
        <row r="4288">
          <cell r="A4288" t="str">
            <v>630E89821</v>
          </cell>
          <cell r="C4288" t="str">
            <v>EACH</v>
          </cell>
          <cell r="D4288" t="str">
            <v>REMOVAL OF OVERHEAD SIGN SUPPORT AND DELIVERY, AS PER PLAN</v>
          </cell>
          <cell r="G4288">
            <v>0</v>
          </cell>
        </row>
        <row r="4289">
          <cell r="A4289" t="str">
            <v>630E89822</v>
          </cell>
          <cell r="C4289" t="str">
            <v>EACH</v>
          </cell>
          <cell r="D4289" t="str">
            <v>REMOVAL OF OVERHEAD SIGN SUPPORT AND DELIVERY, TYPE TC-16.20</v>
          </cell>
          <cell r="G4289">
            <v>0</v>
          </cell>
        </row>
        <row r="4290">
          <cell r="A4290" t="str">
            <v>630E89823</v>
          </cell>
          <cell r="C4290" t="str">
            <v>EACH</v>
          </cell>
          <cell r="D4290" t="str">
            <v>REMOVAL OF OVERHEAD SIGN SUPPORT AND DELIVERY, TYPE TC-16.20, AS PER PLAN</v>
          </cell>
          <cell r="G4290">
            <v>0</v>
          </cell>
        </row>
        <row r="4291">
          <cell r="A4291" t="str">
            <v>630E89824</v>
          </cell>
          <cell r="C4291" t="str">
            <v>EACH</v>
          </cell>
          <cell r="D4291" t="str">
            <v>REMOVAL OF OVERHEAD SIGN SUPPORT AND DELIVERY, TYPE TC-12.30</v>
          </cell>
          <cell r="G4291">
            <v>0</v>
          </cell>
        </row>
        <row r="4292">
          <cell r="A4292" t="str">
            <v>630E89825</v>
          </cell>
          <cell r="C4292" t="str">
            <v>EACH</v>
          </cell>
          <cell r="D4292" t="str">
            <v>REMOVAL OF OVERHEAD SIGN SUPPORT AND DELIVERY, TYPE TC-12.30, AS PER PLAN</v>
          </cell>
          <cell r="G4292">
            <v>0</v>
          </cell>
        </row>
        <row r="4293">
          <cell r="A4293" t="str">
            <v>630E89830</v>
          </cell>
          <cell r="C4293" t="str">
            <v>EACH</v>
          </cell>
          <cell r="D4293" t="str">
            <v>REMOVAL OF OVERHEAD SIGN SUPPORT AND DELIVERY, TYPE TC-9.30</v>
          </cell>
          <cell r="G4293">
            <v>0</v>
          </cell>
        </row>
        <row r="4294">
          <cell r="A4294" t="str">
            <v>630E89831</v>
          </cell>
          <cell r="C4294" t="str">
            <v>EACH</v>
          </cell>
          <cell r="D4294" t="str">
            <v>REMOVAL OF OVERHEAD SIGN SUPPORT AND DELIVERY, TYPE TC-9.30, AS PER PLAN</v>
          </cell>
          <cell r="G4294">
            <v>0</v>
          </cell>
        </row>
        <row r="4295">
          <cell r="A4295" t="str">
            <v>630E89832</v>
          </cell>
          <cell r="C4295" t="str">
            <v>EACH</v>
          </cell>
          <cell r="D4295" t="str">
            <v>REMOVAL OF OVERHEAD SIGN SUPPORT AND DELIVERY, TYPE TC-9.10</v>
          </cell>
          <cell r="G4295">
            <v>0</v>
          </cell>
        </row>
        <row r="4296">
          <cell r="A4296" t="str">
            <v>630E89833</v>
          </cell>
          <cell r="C4296" t="str">
            <v>EACH</v>
          </cell>
          <cell r="D4296" t="str">
            <v>REMOVAL OF OVERHEAD SIGN SUPPORT AND DELIVERY, TYPE TC-9.10, AS PER PLAN</v>
          </cell>
          <cell r="G4296">
            <v>0</v>
          </cell>
        </row>
        <row r="4297">
          <cell r="A4297" t="str">
            <v>630E89834</v>
          </cell>
          <cell r="C4297" t="str">
            <v>EACH</v>
          </cell>
          <cell r="D4297" t="str">
            <v>REMOVAL OF OVERHEAD SIGN SUPPORT AND DELIVERY, TYPE TC-7.65</v>
          </cell>
          <cell r="G4297">
            <v>0</v>
          </cell>
        </row>
        <row r="4298">
          <cell r="A4298" t="str">
            <v>630E89835</v>
          </cell>
          <cell r="C4298" t="str">
            <v>EACH</v>
          </cell>
          <cell r="D4298" t="str">
            <v>REMOVAL OF OVERHEAD SIGN SUPPORT AND DELIVERY, TYPE TC-7.65, AS PER PLAN</v>
          </cell>
          <cell r="G4298">
            <v>0</v>
          </cell>
        </row>
        <row r="4299">
          <cell r="A4299" t="str">
            <v>630E89840</v>
          </cell>
          <cell r="C4299" t="str">
            <v>EACH</v>
          </cell>
          <cell r="D4299" t="str">
            <v>REMOVAL OF OVERHEAD SIGN SUPPORT AND DELIVERY, TYPE TC-15.115</v>
          </cell>
          <cell r="G4299">
            <v>0</v>
          </cell>
        </row>
        <row r="4300">
          <cell r="A4300" t="str">
            <v>630E89841</v>
          </cell>
          <cell r="C4300" t="str">
            <v>EACH</v>
          </cell>
          <cell r="D4300" t="str">
            <v>REMOVAL OF OVERHEAD SIGN SUPPORT AND DELIVERY, TYPE TC-15.115, AS PER PLAN</v>
          </cell>
          <cell r="G4300">
            <v>0</v>
          </cell>
        </row>
        <row r="4301">
          <cell r="A4301" t="str">
            <v>630E89842</v>
          </cell>
          <cell r="C4301" t="str">
            <v>EACH</v>
          </cell>
          <cell r="D4301" t="str">
            <v>REMOVAL OF OVERHEAD SIGN SUPPORT AND DELIVERY, TYPE TC-18.24</v>
          </cell>
          <cell r="G4301">
            <v>0</v>
          </cell>
        </row>
        <row r="4302">
          <cell r="A4302" t="str">
            <v>630E89843</v>
          </cell>
          <cell r="C4302" t="str">
            <v>EACH</v>
          </cell>
          <cell r="D4302" t="str">
            <v>REMOVAL OF OVERHEAD SIGN SUPPORT AND DELIVERY, TYPE TC-18.24, AS PER PLAN</v>
          </cell>
          <cell r="G4302">
            <v>0</v>
          </cell>
        </row>
        <row r="4303">
          <cell r="A4303" t="str">
            <v>630E89850</v>
          </cell>
          <cell r="C4303" t="str">
            <v>EACH</v>
          </cell>
          <cell r="D4303" t="str">
            <v>REMOVAL OF OVERHEAD SIGN SUPPORT AND DELIVERY, TYPE TC-18.26</v>
          </cell>
          <cell r="G4303">
            <v>0</v>
          </cell>
        </row>
        <row r="4304">
          <cell r="A4304" t="str">
            <v>630E89851</v>
          </cell>
          <cell r="C4304" t="str">
            <v>EACH</v>
          </cell>
          <cell r="D4304" t="str">
            <v>REMOVAL OF OVERHEAD SIGN SUPPORT AND DELIVERY, TYPE TC-18.26, AS PER PLAN</v>
          </cell>
          <cell r="G4304">
            <v>0</v>
          </cell>
        </row>
        <row r="4305">
          <cell r="A4305" t="str">
            <v>630E89852</v>
          </cell>
          <cell r="C4305" t="str">
            <v>EACH</v>
          </cell>
          <cell r="D4305" t="str">
            <v>REMOVAL OF OVERHEAD SIGN SUPPORT AND DELIVERY, TYPE TC-17.10</v>
          </cell>
          <cell r="G4305">
            <v>0</v>
          </cell>
        </row>
        <row r="4306">
          <cell r="A4306" t="str">
            <v>630E89853</v>
          </cell>
          <cell r="C4306" t="str">
            <v>EACH</v>
          </cell>
          <cell r="D4306" t="str">
            <v>REMOVAL OF OVERHEAD SIGN SUPPORT AND DELIVERY, TYPE TC-17.10, AS PER PLAN</v>
          </cell>
          <cell r="G4306">
            <v>0</v>
          </cell>
        </row>
        <row r="4307">
          <cell r="A4307" t="str">
            <v>630E89894</v>
          </cell>
          <cell r="C4307" t="str">
            <v>EACH</v>
          </cell>
          <cell r="D4307" t="str">
            <v>REMOVAL OF TEMPORARY OVERLAY SIGN AND DISPOSAL</v>
          </cell>
          <cell r="G4307">
            <v>0</v>
          </cell>
        </row>
        <row r="4308">
          <cell r="A4308" t="str">
            <v>630E89896</v>
          </cell>
          <cell r="C4308" t="str">
            <v>EACH</v>
          </cell>
          <cell r="D4308" t="str">
            <v>REMOVAL OF TEMPORARY OVERLAY SIGN AND REERECTION</v>
          </cell>
          <cell r="G4308">
            <v>0</v>
          </cell>
        </row>
        <row r="4309">
          <cell r="A4309" t="str">
            <v>630E89898</v>
          </cell>
          <cell r="C4309" t="str">
            <v>EACH</v>
          </cell>
          <cell r="D4309" t="str">
            <v>REMOVAL OF TEMPORARY OVERLAY SIGN AND STORAGE</v>
          </cell>
          <cell r="G4309">
            <v>0</v>
          </cell>
        </row>
        <row r="4310">
          <cell r="A4310" t="str">
            <v>630E89900</v>
          </cell>
          <cell r="C4310" t="str">
            <v>EACH</v>
          </cell>
          <cell r="D4310" t="str">
            <v>REMOVAL OF OVERLAY SIGN</v>
          </cell>
          <cell r="G4310">
            <v>0</v>
          </cell>
        </row>
        <row r="4311">
          <cell r="A4311" t="str">
            <v>630E89901</v>
          </cell>
          <cell r="C4311" t="str">
            <v>EACH</v>
          </cell>
          <cell r="D4311" t="str">
            <v>REMOVAL OF OVERLAY SIGN, AS PER PLAN</v>
          </cell>
          <cell r="G4311">
            <v>0</v>
          </cell>
        </row>
        <row r="4312">
          <cell r="A4312" t="str">
            <v>630E89902</v>
          </cell>
          <cell r="C4312" t="str">
            <v>EACH</v>
          </cell>
          <cell r="D4312" t="str">
            <v>REMOVAL OF MISCELLANEOUS TRAFFIC CONTROL ITEM</v>
          </cell>
          <cell r="F4312" t="str">
            <v>ADD SUPPLEMENTAL DESCRIPTION</v>
          </cell>
          <cell r="G4312">
            <v>1</v>
          </cell>
        </row>
        <row r="4313">
          <cell r="A4313" t="str">
            <v>630E91000</v>
          </cell>
          <cell r="C4313" t="str">
            <v>EACH</v>
          </cell>
          <cell r="D4313" t="str">
            <v>TRANSPORTATION OF STORED SIGN, FLAT SHEET</v>
          </cell>
          <cell r="G4313">
            <v>0</v>
          </cell>
        </row>
        <row r="4314">
          <cell r="A4314" t="str">
            <v>630E91010</v>
          </cell>
          <cell r="C4314" t="str">
            <v>EACH</v>
          </cell>
          <cell r="D4314" t="str">
            <v>TRANSPORTATION OF STORED SIGN, EXTRUSHEET</v>
          </cell>
          <cell r="G4314">
            <v>0</v>
          </cell>
        </row>
        <row r="4315">
          <cell r="A4315" t="str">
            <v>630E95000</v>
          </cell>
          <cell r="C4315" t="str">
            <v>LS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630E97700</v>
          </cell>
          <cell r="C4316" t="str">
            <v>EACH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630E97800</v>
          </cell>
          <cell r="C4317" t="str">
            <v>SF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630E97900</v>
          </cell>
          <cell r="C4318" t="str">
            <v>FT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630E98000</v>
          </cell>
          <cell r="C4319" t="str">
            <v>CY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630E98100</v>
          </cell>
          <cell r="C4320" t="str">
            <v>SY</v>
          </cell>
          <cell r="D4320" t="str">
            <v>SIGNING, MISC.:</v>
          </cell>
          <cell r="F4320" t="str">
            <v>ADD SUPPLEMENTAL DESCRIPTION</v>
          </cell>
          <cell r="G4320">
            <v>1</v>
          </cell>
        </row>
        <row r="4321">
          <cell r="A4321" t="str">
            <v>630E99000</v>
          </cell>
          <cell r="B4321" t="str">
            <v>Y</v>
          </cell>
          <cell r="C4321" t="str">
            <v>LS</v>
          </cell>
          <cell r="D4321" t="str">
            <v>SPECIAL - SIGNS AND SUPPORTS</v>
          </cell>
          <cell r="F4321" t="str">
            <v>DESIGN BUILD PROJECTS ONLY</v>
          </cell>
          <cell r="G4321">
            <v>0</v>
          </cell>
        </row>
        <row r="4322">
          <cell r="A4322" t="str">
            <v>631E84000</v>
          </cell>
          <cell r="C4322" t="str">
            <v>EACH</v>
          </cell>
          <cell r="D4322" t="str">
            <v>SIGN SERVICE</v>
          </cell>
          <cell r="G4322">
            <v>0</v>
          </cell>
        </row>
        <row r="4323">
          <cell r="A4323" t="str">
            <v>631E84001</v>
          </cell>
          <cell r="C4323" t="str">
            <v>EACH</v>
          </cell>
          <cell r="D4323" t="str">
            <v>SIGN SERVICE, AS PER PLAN</v>
          </cell>
          <cell r="G4323">
            <v>0</v>
          </cell>
        </row>
        <row r="4324">
          <cell r="A4324" t="str">
            <v>631E84300</v>
          </cell>
          <cell r="C4324" t="str">
            <v>EACH</v>
          </cell>
          <cell r="D4324" t="str">
            <v>SIGN WIRED</v>
          </cell>
          <cell r="G4324">
            <v>0</v>
          </cell>
        </row>
        <row r="4325">
          <cell r="A4325" t="str">
            <v>631E84301</v>
          </cell>
          <cell r="C4325" t="str">
            <v>EACH</v>
          </cell>
          <cell r="D4325" t="str">
            <v>SIGN WIRED, AS PER PLAN</v>
          </cell>
          <cell r="G4325">
            <v>0</v>
          </cell>
        </row>
        <row r="4326">
          <cell r="A4326" t="str">
            <v>631E84400</v>
          </cell>
          <cell r="C4326" t="str">
            <v>EACH</v>
          </cell>
          <cell r="D4326" t="str">
            <v>SIGN WIRED, OVERPASS STRUCTURE</v>
          </cell>
          <cell r="G4326">
            <v>0</v>
          </cell>
        </row>
        <row r="4327">
          <cell r="A4327" t="str">
            <v>631E84401</v>
          </cell>
          <cell r="C4327" t="str">
            <v>EACH</v>
          </cell>
          <cell r="D4327" t="str">
            <v>SIGN WIRED, OVERPASS STRUCTURE, AS PER PLAN</v>
          </cell>
          <cell r="G4327">
            <v>0</v>
          </cell>
        </row>
        <row r="4328">
          <cell r="A4328" t="str">
            <v>631E85000</v>
          </cell>
          <cell r="C4328" t="str">
            <v>EACH</v>
          </cell>
          <cell r="D4328" t="str">
            <v>DISCONNECT SWITCH, 30 AMP</v>
          </cell>
          <cell r="G4328">
            <v>0</v>
          </cell>
        </row>
        <row r="4329">
          <cell r="A4329" t="str">
            <v>631E85010</v>
          </cell>
          <cell r="C4329" t="str">
            <v>EACH</v>
          </cell>
          <cell r="D4329" t="str">
            <v>DISCONNECT SWITCH, 60 AMP</v>
          </cell>
          <cell r="G4329">
            <v>0</v>
          </cell>
        </row>
        <row r="4330">
          <cell r="A4330" t="str">
            <v>631E85030</v>
          </cell>
          <cell r="C4330" t="str">
            <v>EACH</v>
          </cell>
          <cell r="D4330" t="str">
            <v>DISCONNECT SWITCH, 100 AMP</v>
          </cell>
          <cell r="G4330">
            <v>0</v>
          </cell>
        </row>
        <row r="4331">
          <cell r="A4331" t="str">
            <v>631E85100</v>
          </cell>
          <cell r="C4331" t="str">
            <v>EACH</v>
          </cell>
          <cell r="D4331" t="str">
            <v>DISCONNECT SWITCH WITH ENCLOSURE, TYPE X</v>
          </cell>
          <cell r="G4331">
            <v>0</v>
          </cell>
        </row>
        <row r="4332">
          <cell r="A4332" t="str">
            <v>631E85101</v>
          </cell>
          <cell r="C4332" t="str">
            <v>EACH</v>
          </cell>
          <cell r="D4332" t="str">
            <v>DISCONNECT SWITCH WITH ENCLOSURE, TYPE X, AS PER PLAN</v>
          </cell>
          <cell r="G4332">
            <v>0</v>
          </cell>
        </row>
        <row r="4333">
          <cell r="A4333" t="str">
            <v>631E85200</v>
          </cell>
          <cell r="C4333" t="str">
            <v>EACH</v>
          </cell>
          <cell r="D4333" t="str">
            <v>DISCONNECT SWITCH WITH ENCLOSURE, TYPE Y</v>
          </cell>
          <cell r="G4333">
            <v>0</v>
          </cell>
        </row>
        <row r="4334">
          <cell r="A4334" t="str">
            <v>631E85300</v>
          </cell>
          <cell r="C4334" t="str">
            <v>EACH</v>
          </cell>
          <cell r="D4334" t="str">
            <v>DISCONNECT SWITCH WITH ENCLOSURE, TYPE Z</v>
          </cell>
          <cell r="G4334">
            <v>0</v>
          </cell>
        </row>
        <row r="4335">
          <cell r="A4335" t="str">
            <v>631E85302</v>
          </cell>
          <cell r="C4335" t="str">
            <v>EACH</v>
          </cell>
          <cell r="D4335" t="str">
            <v>DISCONNECT SWITCH WITH ENCLOSURE, 30 AMP</v>
          </cell>
          <cell r="G4335">
            <v>0</v>
          </cell>
        </row>
        <row r="4336">
          <cell r="A4336" t="str">
            <v>631E85304</v>
          </cell>
          <cell r="C4336" t="str">
            <v>EACH</v>
          </cell>
          <cell r="D4336" t="str">
            <v>DISCONNECT SWITCH WITH ENCLOSURE, 15 AMP</v>
          </cell>
          <cell r="G4336">
            <v>0</v>
          </cell>
        </row>
        <row r="4337">
          <cell r="A4337" t="str">
            <v>631E85500</v>
          </cell>
          <cell r="C4337" t="str">
            <v>EACH</v>
          </cell>
          <cell r="D4337" t="str">
            <v>SWITCH ENCLOSURE MOUNTING BRACKET ASSEMBLY</v>
          </cell>
          <cell r="G4337">
            <v>0</v>
          </cell>
        </row>
        <row r="4338">
          <cell r="A4338" t="str">
            <v>631E85501</v>
          </cell>
          <cell r="C4338" t="str">
            <v>EACH</v>
          </cell>
          <cell r="D4338" t="str">
            <v>SWITCH ENCLOSURE MOUNTING BRACKET ASSEMBLY, AS PER PLAN</v>
          </cell>
          <cell r="G4338">
            <v>0</v>
          </cell>
        </row>
        <row r="4339">
          <cell r="A4339" t="str">
            <v>631E86900</v>
          </cell>
          <cell r="C4339" t="str">
            <v>EACH</v>
          </cell>
          <cell r="D4339" t="str">
            <v>BALLAST, TYPE CMRI-100-120</v>
          </cell>
          <cell r="G4339">
            <v>0</v>
          </cell>
        </row>
        <row r="4340">
          <cell r="A4340" t="str">
            <v>631E87010</v>
          </cell>
          <cell r="C4340" t="str">
            <v>EACH</v>
          </cell>
          <cell r="D4340" t="str">
            <v>BALLAST, TYPE CMRI-175-240</v>
          </cell>
          <cell r="G4340">
            <v>0</v>
          </cell>
        </row>
        <row r="4341">
          <cell r="A4341" t="str">
            <v>631E87102</v>
          </cell>
          <cell r="C4341" t="str">
            <v>EACH</v>
          </cell>
          <cell r="D4341" t="str">
            <v>BALLAST, TYPE CMRI-100-480</v>
          </cell>
          <cell r="G4341">
            <v>0</v>
          </cell>
        </row>
        <row r="4342">
          <cell r="A4342" t="str">
            <v>631E87150</v>
          </cell>
          <cell r="C4342" t="str">
            <v>EACH</v>
          </cell>
          <cell r="D4342" t="str">
            <v>BALLAST, TYPE CMRI-175-120</v>
          </cell>
          <cell r="G4342">
            <v>0</v>
          </cell>
        </row>
        <row r="4343">
          <cell r="A4343" t="str">
            <v>631E87202</v>
          </cell>
          <cell r="C4343" t="str">
            <v>EACH</v>
          </cell>
          <cell r="D4343" t="str">
            <v>BALLAST, TYPE CMRI-175-480</v>
          </cell>
          <cell r="G4343">
            <v>0</v>
          </cell>
        </row>
        <row r="4344">
          <cell r="A4344" t="str">
            <v>631E87250</v>
          </cell>
          <cell r="C4344" t="str">
            <v>EACH</v>
          </cell>
          <cell r="D4344" t="str">
            <v>BALLAST, TYPE CMRI 250-120</v>
          </cell>
          <cell r="G4344">
            <v>0</v>
          </cell>
        </row>
        <row r="4345">
          <cell r="A4345" t="str">
            <v>631E87270</v>
          </cell>
          <cell r="C4345" t="str">
            <v>EACH</v>
          </cell>
          <cell r="D4345" t="str">
            <v>BALLAST, TYPE CMRI-250-240</v>
          </cell>
          <cell r="G4345">
            <v>0</v>
          </cell>
        </row>
        <row r="4346">
          <cell r="A4346" t="str">
            <v>631E87302</v>
          </cell>
          <cell r="C4346" t="str">
            <v>EACH</v>
          </cell>
          <cell r="D4346" t="str">
            <v>BALLAST, TYPE CMRI-250-480</v>
          </cell>
          <cell r="G4346">
            <v>0</v>
          </cell>
        </row>
        <row r="4347">
          <cell r="A4347" t="str">
            <v>631E87400</v>
          </cell>
          <cell r="C4347" t="str">
            <v>EACH</v>
          </cell>
          <cell r="D4347" t="str">
            <v>BALLAST, MISC.:</v>
          </cell>
          <cell r="F4347" t="str">
            <v>ADD SUPPLEMENTAL DESCRIPTION</v>
          </cell>
          <cell r="G4347">
            <v>1</v>
          </cell>
        </row>
        <row r="4348">
          <cell r="A4348" t="str">
            <v>631E88000</v>
          </cell>
          <cell r="C4348" t="str">
            <v>EACH</v>
          </cell>
          <cell r="D4348" t="str">
            <v>PHOTOELECTRIC CONTROL</v>
          </cell>
          <cell r="G4348">
            <v>0</v>
          </cell>
        </row>
        <row r="4349">
          <cell r="A4349" t="str">
            <v>631E88001</v>
          </cell>
          <cell r="C4349" t="str">
            <v>EACH</v>
          </cell>
          <cell r="D4349" t="str">
            <v>PHOTOELECTRIC CONTROL, AS PER PLAN</v>
          </cell>
          <cell r="G4349">
            <v>0</v>
          </cell>
        </row>
        <row r="4350">
          <cell r="A4350" t="str">
            <v>631E89100</v>
          </cell>
          <cell r="C4350" t="str">
            <v>EACH</v>
          </cell>
          <cell r="D4350" t="str">
            <v>LUMINAIRE, TYPE TC-31.21, WITH 100 WATT LAMP</v>
          </cell>
          <cell r="G4350">
            <v>0</v>
          </cell>
        </row>
        <row r="4351">
          <cell r="A4351" t="str">
            <v>631E89101</v>
          </cell>
          <cell r="C4351" t="str">
            <v>EACH</v>
          </cell>
          <cell r="D4351" t="str">
            <v>LUMINAIRE, TYPE TC-31.21, WITH 100 WATT LAMP, AS PER PLAN</v>
          </cell>
          <cell r="G4351">
            <v>0</v>
          </cell>
        </row>
        <row r="4352">
          <cell r="A4352" t="str">
            <v>631E89200</v>
          </cell>
          <cell r="C4352" t="str">
            <v>EACH</v>
          </cell>
          <cell r="D4352" t="str">
            <v>LUMINAIRE, TYPE TC-31.21, WITH 175 WATT LAMP</v>
          </cell>
          <cell r="G4352">
            <v>0</v>
          </cell>
        </row>
        <row r="4353">
          <cell r="A4353" t="str">
            <v>631E89201</v>
          </cell>
          <cell r="C4353" t="str">
            <v>EACH</v>
          </cell>
          <cell r="D4353" t="str">
            <v>LUMINAIRE, TYPE TC-31.21, WITH 175 WATT LAMP, AS PER PLAN</v>
          </cell>
          <cell r="G4353">
            <v>0</v>
          </cell>
        </row>
        <row r="4354">
          <cell r="A4354" t="str">
            <v>631E89300</v>
          </cell>
          <cell r="C4354" t="str">
            <v>EACH</v>
          </cell>
          <cell r="D4354" t="str">
            <v>LUMINAIRE, TYPE TC-31.21, WITH 250 WATT LAMP</v>
          </cell>
          <cell r="G4354">
            <v>0</v>
          </cell>
        </row>
        <row r="4355">
          <cell r="A4355" t="str">
            <v>631E89301</v>
          </cell>
          <cell r="C4355" t="str">
            <v>EACH</v>
          </cell>
          <cell r="D4355" t="str">
            <v>LUMINAIRE, TYPE TC-31.21, WITH 250 WATT LAMP, AS PER PLAN</v>
          </cell>
          <cell r="G4355">
            <v>0</v>
          </cell>
        </row>
        <row r="4356">
          <cell r="A4356" t="str">
            <v>631E89500</v>
          </cell>
          <cell r="C4356" t="str">
            <v>EACH</v>
          </cell>
          <cell r="D4356" t="str">
            <v>LUMINAIRE,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631E90100</v>
          </cell>
          <cell r="C4357" t="str">
            <v>EACH</v>
          </cell>
          <cell r="D4357" t="str">
            <v>CHANGEABLE MESSAGE SIGN, LIMITED MESSAGE</v>
          </cell>
          <cell r="G4357">
            <v>0</v>
          </cell>
        </row>
        <row r="4358">
          <cell r="A4358" t="str">
            <v>631E90101</v>
          </cell>
          <cell r="C4358" t="str">
            <v>EACH</v>
          </cell>
          <cell r="D4358" t="str">
            <v>CHANGEABLE MESSAGE SIGN, LIMITED MESSAGE, AS PER PLAN</v>
          </cell>
          <cell r="G4358">
            <v>0</v>
          </cell>
        </row>
        <row r="4359">
          <cell r="A4359" t="str">
            <v>631E90200</v>
          </cell>
          <cell r="C4359" t="str">
            <v>EACH</v>
          </cell>
          <cell r="D4359" t="str">
            <v>CHANGEABLE MESSAGE SIGN, UNLIMITED MESSAGE</v>
          </cell>
          <cell r="G4359">
            <v>0</v>
          </cell>
        </row>
        <row r="4360">
          <cell r="A4360" t="str">
            <v>631E90201</v>
          </cell>
          <cell r="C4360" t="str">
            <v>EACH</v>
          </cell>
          <cell r="D4360" t="str">
            <v>CHANGEABLE MESSAGE SIGN, UNLIMITED MESSAGE, AS PER PLAN</v>
          </cell>
          <cell r="G4360">
            <v>0</v>
          </cell>
        </row>
        <row r="4361">
          <cell r="A4361" t="str">
            <v>631E90500</v>
          </cell>
          <cell r="C4361" t="str">
            <v>EACH</v>
          </cell>
          <cell r="D4361" t="str">
            <v>INTERNALLY ILLUMINATED FIXED MESSAGE SIGN</v>
          </cell>
          <cell r="F4361" t="str">
            <v>SPECIFY TYPE</v>
          </cell>
          <cell r="G4361">
            <v>1</v>
          </cell>
        </row>
        <row r="4362">
          <cell r="A4362" t="str">
            <v>631E90501</v>
          </cell>
          <cell r="C4362" t="str">
            <v>EACH</v>
          </cell>
          <cell r="D4362" t="str">
            <v>INTERNALLY ILLUMINATED FIXED MESSAGE SIGN, AS PER PLAN</v>
          </cell>
          <cell r="F4362" t="str">
            <v>SPECIFY TYPE</v>
          </cell>
          <cell r="G4362">
            <v>1</v>
          </cell>
        </row>
        <row r="4363">
          <cell r="A4363" t="str">
            <v>631E92000</v>
          </cell>
          <cell r="C4363" t="str">
            <v>EACH</v>
          </cell>
          <cell r="D4363" t="str">
            <v>SIGN FLASHER ASSEMBLY</v>
          </cell>
          <cell r="G4363">
            <v>0</v>
          </cell>
        </row>
        <row r="4364">
          <cell r="A4364" t="str">
            <v>631E92001</v>
          </cell>
          <cell r="C4364" t="str">
            <v>EACH</v>
          </cell>
          <cell r="D4364" t="str">
            <v>SIGN FLASHER ASSEMBLY, AS PER PLAN</v>
          </cell>
          <cell r="G4364">
            <v>0</v>
          </cell>
        </row>
        <row r="4365">
          <cell r="A4365" t="str">
            <v>631E92990</v>
          </cell>
          <cell r="C4365" t="str">
            <v>EACH</v>
          </cell>
          <cell r="D4365" t="str">
            <v>SCHOOL SPEED LIMIT SIGN ASSEMBLY, 24" X 36"</v>
          </cell>
          <cell r="G4365">
            <v>0</v>
          </cell>
        </row>
        <row r="4366">
          <cell r="A4366" t="str">
            <v>631E92991</v>
          </cell>
          <cell r="C4366" t="str">
            <v>EACH</v>
          </cell>
          <cell r="D4366" t="str">
            <v>SCHOOL SPEED LIMIT SIGN ASSEMBLY, 24" X 36", AS PER PLAN</v>
          </cell>
          <cell r="G4366">
            <v>0</v>
          </cell>
        </row>
        <row r="4367">
          <cell r="A4367" t="str">
            <v>631E93000</v>
          </cell>
          <cell r="C4367" t="str">
            <v>EACH</v>
          </cell>
          <cell r="D4367" t="str">
            <v>SCHOOL SPEED LIMIT SIGN ASSEMBLY, 24" X 48"</v>
          </cell>
          <cell r="G4367">
            <v>0</v>
          </cell>
        </row>
        <row r="4368">
          <cell r="A4368" t="str">
            <v>631E93001</v>
          </cell>
          <cell r="C4368" t="str">
            <v>EACH</v>
          </cell>
          <cell r="D4368" t="str">
            <v>SCHOOL SPEED LIMIT SIGN ASSEMBLY, 24" X 48", AS PER PLAN</v>
          </cell>
          <cell r="G4368">
            <v>0</v>
          </cell>
        </row>
        <row r="4369">
          <cell r="A4369" t="str">
            <v>631E93010</v>
          </cell>
          <cell r="C4369" t="str">
            <v>EACH</v>
          </cell>
          <cell r="D4369" t="str">
            <v>SCHOOL SPEED LIMIT SIGN ASSEMBLY, 36" X 48"</v>
          </cell>
          <cell r="G4369">
            <v>0</v>
          </cell>
        </row>
        <row r="4370">
          <cell r="A4370" t="str">
            <v>631E93100</v>
          </cell>
          <cell r="C4370" t="str">
            <v>EACH</v>
          </cell>
          <cell r="D4370" t="str">
            <v>SCHOOL SPEED LIMIT SIGN ASSEMBLY, 36" X 75"</v>
          </cell>
          <cell r="G4370">
            <v>0</v>
          </cell>
        </row>
        <row r="4371">
          <cell r="A4371" t="str">
            <v>631E93110</v>
          </cell>
          <cell r="C4371" t="str">
            <v>EACH</v>
          </cell>
          <cell r="D4371" t="str">
            <v>SCHOOL SPEED LIMIT SIGN ASSEMBLY, 36" X 72"</v>
          </cell>
          <cell r="G4371">
            <v>0</v>
          </cell>
        </row>
        <row r="4372">
          <cell r="A4372" t="str">
            <v>631E93111</v>
          </cell>
          <cell r="C4372" t="str">
            <v>EACH</v>
          </cell>
          <cell r="D4372" t="str">
            <v>SCHOOL SPEED LIMIT SIGN ASSEMBLY, 36" X 72", AS PER PLAN</v>
          </cell>
          <cell r="G4372">
            <v>0</v>
          </cell>
        </row>
        <row r="4373">
          <cell r="A4373" t="str">
            <v>631E93200</v>
          </cell>
          <cell r="C4373" t="str">
            <v>EACH</v>
          </cell>
          <cell r="D4373" t="str">
            <v>SCHOOL SPEED LIMIT SIGN ASSEMBLY, 48" X 96"</v>
          </cell>
          <cell r="G4373">
            <v>0</v>
          </cell>
        </row>
        <row r="4374">
          <cell r="A4374" t="str">
            <v>631E93210</v>
          </cell>
          <cell r="C4374" t="str">
            <v>EACH</v>
          </cell>
          <cell r="D4374" t="str">
            <v>SCHOOL SPEED LIMIT SIGN ASSEMBLY, 60" X 72"</v>
          </cell>
          <cell r="G4374">
            <v>0</v>
          </cell>
        </row>
        <row r="4375">
          <cell r="A4375" t="str">
            <v>631E93240</v>
          </cell>
          <cell r="C4375" t="str">
            <v>EACH</v>
          </cell>
          <cell r="D4375" t="str">
            <v>SCHOOL SPEED LIMIT SIGN ASSEMBLY, SOLAR-POWERED</v>
          </cell>
          <cell r="G4375">
            <v>0</v>
          </cell>
        </row>
        <row r="4376">
          <cell r="A4376" t="str">
            <v>631E93241</v>
          </cell>
          <cell r="C4376" t="str">
            <v>EACH</v>
          </cell>
          <cell r="D4376" t="str">
            <v>SCHOOL SPEED LIMIT SIGN ASSEMBLY, SOLAR-POWERED, AS PER PLAN</v>
          </cell>
          <cell r="G4376">
            <v>0</v>
          </cell>
        </row>
        <row r="4377">
          <cell r="A4377" t="str">
            <v>631E93250</v>
          </cell>
          <cell r="C4377" t="str">
            <v>EACH</v>
          </cell>
          <cell r="D4377" t="str">
            <v>SCHOOL SPEED LIMIT SIGN ASSEMBLY, MISC.:</v>
          </cell>
          <cell r="F4377" t="str">
            <v>ADD SUPPLEMENTAL DESCRIPTION</v>
          </cell>
          <cell r="G4377">
            <v>1</v>
          </cell>
        </row>
        <row r="4378">
          <cell r="A4378" t="str">
            <v>631E93300</v>
          </cell>
          <cell r="C4378" t="str">
            <v>EACH</v>
          </cell>
          <cell r="D4378" t="str">
            <v>TIMER WITH ENCLOSURE</v>
          </cell>
          <cell r="G4378">
            <v>0</v>
          </cell>
        </row>
        <row r="4379">
          <cell r="A4379" t="str">
            <v>631E93301</v>
          </cell>
          <cell r="C4379" t="str">
            <v>EACH</v>
          </cell>
          <cell r="D4379" t="str">
            <v>TIMER WITH ENCLOSURE, AS PER PLAN</v>
          </cell>
          <cell r="G4379">
            <v>0</v>
          </cell>
        </row>
        <row r="4380">
          <cell r="A4380" t="str">
            <v>631E94250</v>
          </cell>
          <cell r="C4380" t="str">
            <v>EACH</v>
          </cell>
          <cell r="D4380" t="str">
            <v>REMOVAL OF LUMINAIRE</v>
          </cell>
          <cell r="G4380">
            <v>0</v>
          </cell>
        </row>
        <row r="4381">
          <cell r="A4381" t="str">
            <v>631E94251</v>
          </cell>
          <cell r="C4381" t="str">
            <v>EACH</v>
          </cell>
          <cell r="D4381" t="str">
            <v>REMOVAL OF LUMINAIRE, AS PER PLAN</v>
          </cell>
          <cell r="G4381">
            <v>0</v>
          </cell>
        </row>
        <row r="4382">
          <cell r="A4382" t="str">
            <v>631E94350</v>
          </cell>
          <cell r="C4382" t="str">
            <v>EACH</v>
          </cell>
          <cell r="D4382" t="str">
            <v>REMOVAL OF DISCONNECT SWITCH</v>
          </cell>
          <cell r="G4382">
            <v>0</v>
          </cell>
        </row>
        <row r="4383">
          <cell r="A4383" t="str">
            <v>631E94406</v>
          </cell>
          <cell r="C4383" t="str">
            <v>EACH</v>
          </cell>
          <cell r="D4383" t="str">
            <v>REMOVAL OF SIGNS WIRED</v>
          </cell>
          <cell r="G4383">
            <v>0</v>
          </cell>
        </row>
        <row r="4384">
          <cell r="A4384" t="str">
            <v>631E94450</v>
          </cell>
          <cell r="C4384" t="str">
            <v>EACH</v>
          </cell>
          <cell r="D4384" t="str">
            <v>REMOVAL OF BALLAST</v>
          </cell>
          <cell r="G4384">
            <v>0</v>
          </cell>
        </row>
        <row r="4385">
          <cell r="A4385" t="str">
            <v>631E94470</v>
          </cell>
          <cell r="C4385" t="str">
            <v>EACH</v>
          </cell>
          <cell r="D4385" t="str">
            <v>REMOVAL OF SIGN SERVICE</v>
          </cell>
          <cell r="G4385">
            <v>0</v>
          </cell>
        </row>
        <row r="4386">
          <cell r="A4386" t="str">
            <v>631E94480</v>
          </cell>
          <cell r="C4386" t="str">
            <v>EACH</v>
          </cell>
          <cell r="D4386" t="str">
            <v>REMOVAL OF PHOTOELECTRIC CONTROL</v>
          </cell>
          <cell r="G4386">
            <v>0</v>
          </cell>
        </row>
        <row r="4387">
          <cell r="A4387" t="str">
            <v>631E94490</v>
          </cell>
          <cell r="C4387" t="str">
            <v>EACH</v>
          </cell>
          <cell r="D4387" t="str">
            <v>REMOVAL, MISC.:</v>
          </cell>
          <cell r="F4387" t="str">
            <v>ADD SUPPLEMENTAL DESCRIPTION</v>
          </cell>
          <cell r="G4387">
            <v>1</v>
          </cell>
        </row>
        <row r="4388">
          <cell r="A4388" t="str">
            <v>631E94500</v>
          </cell>
          <cell r="C4388" t="str">
            <v>EACH</v>
          </cell>
          <cell r="D4388" t="str">
            <v>PADLOCK</v>
          </cell>
          <cell r="G4388">
            <v>0</v>
          </cell>
        </row>
        <row r="4389">
          <cell r="A4389" t="str">
            <v>631E95000</v>
          </cell>
          <cell r="C4389" t="str">
            <v>LS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631E97700</v>
          </cell>
          <cell r="C4390" t="str">
            <v>EACH</v>
          </cell>
          <cell r="D4390" t="str">
            <v>SIGN LIGHTING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631E97800</v>
          </cell>
          <cell r="C4391" t="str">
            <v>FXMT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631E97900</v>
          </cell>
          <cell r="C4392" t="str">
            <v>FT</v>
          </cell>
          <cell r="D4392" t="str">
            <v>SIGN LIGHTING, MISC.:</v>
          </cell>
          <cell r="F4392" t="str">
            <v>ADD SUPPLEMENTAL DESCRIPTION</v>
          </cell>
          <cell r="G4392">
            <v>1</v>
          </cell>
        </row>
        <row r="4393">
          <cell r="A4393" t="str">
            <v>632E03200</v>
          </cell>
          <cell r="C4393" t="str">
            <v>EACH</v>
          </cell>
          <cell r="D4393" t="str">
            <v>VEHICULAR SIGNAL HEAD, OPTICALLY PROGRAMMED, 3 SECTION, 12" LENS, 1-WAY</v>
          </cell>
          <cell r="G4393">
            <v>0</v>
          </cell>
        </row>
        <row r="4394">
          <cell r="A4394" t="str">
            <v>632E03201</v>
          </cell>
          <cell r="C4394" t="str">
            <v>EACH</v>
          </cell>
          <cell r="D4394" t="str">
            <v>VEHICULAR SIGNAL HEAD, OPTICALLY PROGRAMMED, 3-SECTION, 12" LENS, 1-WAY, AS PER PLAN</v>
          </cell>
          <cell r="G4394">
            <v>0</v>
          </cell>
        </row>
        <row r="4395">
          <cell r="A4395" t="str">
            <v>632E03202</v>
          </cell>
          <cell r="C4395" t="str">
            <v>EACH</v>
          </cell>
          <cell r="D4395" t="str">
            <v>VEHICULAR SIGNAL HEAD, OPTICALLY PROGRAMMED, 4 SECTION, 12" LENS, 1-WAY</v>
          </cell>
          <cell r="G4395">
            <v>0</v>
          </cell>
        </row>
        <row r="4396">
          <cell r="A4396" t="str">
            <v>632E03203</v>
          </cell>
          <cell r="C4396" t="str">
            <v>EACH</v>
          </cell>
          <cell r="D4396" t="str">
            <v>VEHICULAR SIGNAL HEAD, OPTICALLY PROGRAMMED, 4 SECTION, 12" LENS, 1-WAY, AS PER PLAN</v>
          </cell>
          <cell r="G4396">
            <v>0</v>
          </cell>
        </row>
        <row r="4397">
          <cell r="A4397" t="str">
            <v>632E03204</v>
          </cell>
          <cell r="C4397" t="str">
            <v>EACH</v>
          </cell>
          <cell r="D4397" t="str">
            <v>VEHICULAR SIGNAL HEAD, OPTICALLY PROGRAMMED, 5 SECTION, 12" LENS, 1-WAY</v>
          </cell>
          <cell r="G4397">
            <v>0</v>
          </cell>
        </row>
        <row r="4398">
          <cell r="A4398" t="str">
            <v>632E03205</v>
          </cell>
          <cell r="C4398" t="str">
            <v>EACH</v>
          </cell>
          <cell r="D4398" t="str">
            <v>VEHICULAR SIGNAL HEAD, OPTICALLY PROGRAMMED, 5 SECTION, 12" LENS, 1-WAY, AS PER PLAN</v>
          </cell>
          <cell r="G4398">
            <v>0</v>
          </cell>
        </row>
        <row r="4399">
          <cell r="A4399" t="str">
            <v>632E03300</v>
          </cell>
          <cell r="C4399" t="str">
            <v>EACH</v>
          </cell>
          <cell r="D4399" t="str">
            <v>VEHICULAR SIGNAL HEAD, OPTICALLY PROGRAMMED, 3 SECTION, 12" LENS, 2-WAY</v>
          </cell>
          <cell r="G4399">
            <v>0</v>
          </cell>
        </row>
        <row r="4400">
          <cell r="A4400" t="str">
            <v>632E03301</v>
          </cell>
          <cell r="C4400" t="str">
            <v>EACH</v>
          </cell>
          <cell r="D4400" t="str">
            <v>VEHICULAR SIGNAL HEAD, OPTICALLY PROGRAMMED, 3 SECTION, 12" LENS, 2-WAY, AS PER PLAN</v>
          </cell>
          <cell r="G4400">
            <v>0</v>
          </cell>
        </row>
        <row r="4401">
          <cell r="A4401" t="str">
            <v>632E03900</v>
          </cell>
          <cell r="C4401" t="str">
            <v>EACH</v>
          </cell>
          <cell r="D4401" t="str">
            <v>VEHICULAR SIGNAL HEAD, INSTALLATION ONLY</v>
          </cell>
          <cell r="G4401">
            <v>0</v>
          </cell>
        </row>
        <row r="4402">
          <cell r="A4402" t="str">
            <v>632E04000</v>
          </cell>
          <cell r="C4402" t="str">
            <v>EACH</v>
          </cell>
          <cell r="D4402" t="str">
            <v>VEHICULAR SIGNAL HEAD, MISC.:</v>
          </cell>
          <cell r="F4402" t="str">
            <v>ADD SUPPLEMENTAL DESCRIPTION</v>
          </cell>
          <cell r="G4402">
            <v>1</v>
          </cell>
        </row>
        <row r="4403">
          <cell r="A4403" t="str">
            <v>632E04800</v>
          </cell>
          <cell r="C4403" t="str">
            <v>EACH</v>
          </cell>
          <cell r="D4403" t="str">
            <v>VEHICULAR SIGNAL HEAD, (LED), 1-SECTION, 12" LENS, 1-WAY, ALUMINUM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632E04801</v>
          </cell>
          <cell r="C4404" t="str">
            <v>EACH</v>
          </cell>
          <cell r="D4404" t="str">
            <v>VEHICULAR SIGNAL HEAD, (LED), 1-SECTION, 12" LENS, 1-WAY, ALUMINUM,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632E04802</v>
          </cell>
          <cell r="C4405" t="str">
            <v>EACH</v>
          </cell>
          <cell r="D4405" t="str">
            <v>VEHICULAR SIGNAL HEAD, (LED), 1-SECTION, 12" LENS, 1-WAY, POLYCARBONATE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632E04803</v>
          </cell>
          <cell r="C4406" t="str">
            <v>EACH</v>
          </cell>
          <cell r="D4406" t="str">
            <v>VEHICULAR SIGNAL HEAD, (LED), 1-SECTION, 12" LENS, 1-WAY, POLYCARBONATE,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632E04804</v>
          </cell>
          <cell r="C4407" t="str">
            <v>EACH</v>
          </cell>
          <cell r="D4407" t="str">
            <v>VEHICULAR SIGNAL HEAD, (LED), 1-SECTION, 12" LENS, 2-WAY, ALUMINUM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632E04805</v>
          </cell>
          <cell r="C4408" t="str">
            <v>EACH</v>
          </cell>
          <cell r="D4408" t="str">
            <v>VEHICULAR SIGNAL HEAD, (LED), 1-SECTION, 12" LENS, 2-WAY, ALUMINUM,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632E04810</v>
          </cell>
          <cell r="C4409" t="str">
            <v>EACH</v>
          </cell>
          <cell r="D4409" t="str">
            <v>VEHICULAR SIGNAL HEAD, (LED), 1-SECTION, 12" LENS, 3-WAY, ALUMINUM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632E04811</v>
          </cell>
          <cell r="C4410" t="str">
            <v>EACH</v>
          </cell>
          <cell r="D4410" t="str">
            <v>VEHICULAR SIGNAL HEAD, (LED), 1-SECTION, 12" LENS, 3-WAY, ALUMINUM,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632E04816</v>
          </cell>
          <cell r="C4411" t="str">
            <v>EACH</v>
          </cell>
          <cell r="D4411" t="str">
            <v>VEHICULAR SIGNAL HEAD, (LED), 1-SECTION, 12" LENS, 4-WAY, ALUMINUM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632E04817</v>
          </cell>
          <cell r="C4412" t="str">
            <v>EACH</v>
          </cell>
          <cell r="D4412" t="str">
            <v>VEHICULAR SIGNAL HEAD, (LED), 1-SECTION, 12" LENS, 4-WAY, ALUMINUM,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632E04900</v>
          </cell>
          <cell r="C4413" t="str">
            <v>EACH</v>
          </cell>
          <cell r="D4413" t="str">
            <v>VEHICULAR SIGNAL HEAD, (LED), 1-SECTION, 12" LENS, 4-WAY, ALUMINUM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632E04901</v>
          </cell>
          <cell r="C4414" t="str">
            <v>EACH</v>
          </cell>
          <cell r="D4414" t="str">
            <v>VEHICULAR SIGNAL HEAD, (LED), 1-SECTION, 12" LENS, 4-WAY, ALUMINUM, AS PER PLAN</v>
          </cell>
          <cell r="F4414" t="str">
            <v>SPECIFY COLOR IF NECESSARY</v>
          </cell>
          <cell r="G4414">
            <v>1</v>
          </cell>
        </row>
        <row r="4415">
          <cell r="A4415" t="str">
            <v>632E04905</v>
          </cell>
          <cell r="C4415" t="str">
            <v>EACH</v>
          </cell>
          <cell r="D4415" t="str">
            <v>VEHICULAR SIGNAL HEAD, (LED), 2-SECTION, 12" LENS, 1-WAY, POLYCARBONATE, AS PER PLAN</v>
          </cell>
          <cell r="G4415">
            <v>0</v>
          </cell>
        </row>
        <row r="4416">
          <cell r="A4416" t="str">
            <v>632E04910</v>
          </cell>
          <cell r="C4416" t="str">
            <v>EACH</v>
          </cell>
          <cell r="D4416" t="str">
            <v>VEHICULAR SIGNAL HEAD, (LED), 3-SECTION, 12" LENS, 1-WAY, ALUMINUM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632E04911</v>
          </cell>
          <cell r="C4417" t="str">
            <v>EACH</v>
          </cell>
          <cell r="D4417" t="str">
            <v>VEHICULAR SIGNAL HEAD, (LED), 3-SECTION, 12" LENS, 1-WAY, ALUMINUM, AS PER PLAN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632E04916</v>
          </cell>
          <cell r="C4418" t="str">
            <v>EACH</v>
          </cell>
          <cell r="D4418" t="str">
            <v>VEHICULAR SIGNAL HEAD, (LED), 3-SECTION, 12" LENS, 2-WAY, ALUMINUM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632E04917</v>
          </cell>
          <cell r="C4419" t="str">
            <v>EACH</v>
          </cell>
          <cell r="D4419" t="str">
            <v>VEHICULAR SIGNAL HEAD, (LED), 3-SECTION, 12" LENS, 2-WAY, ALUMINUM, AS PER PLAN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632E04918</v>
          </cell>
          <cell r="C4420" t="str">
            <v>EACH</v>
          </cell>
          <cell r="D4420" t="str">
            <v>VEHICULAR SIGNAL HEAD, (LED), 3-SECTION, 12" LENS, 3-WAY, ALUMINUM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632E04919</v>
          </cell>
          <cell r="C4421" t="str">
            <v>EACH</v>
          </cell>
          <cell r="D4421" t="str">
            <v>VEHICULAR SIGNAL HEAD, (LED), 3-SECTION, 12" LENS, 3-WAY, ALUMINUM, AS PER PLAN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632E05006</v>
          </cell>
          <cell r="C4422" t="str">
            <v>EACH</v>
          </cell>
          <cell r="D4422" t="str">
            <v>VEHICULAR SIGNAL HEAD, (LED), 3-SECTION, 12" LENS, 1-WAY, POLYCARBONATE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632E05007</v>
          </cell>
          <cell r="C4423" t="str">
            <v>EACH</v>
          </cell>
          <cell r="D4423" t="str">
            <v>VEHICULAR SIGNAL HEAD, (LED), 3-SECTION, 12" LENS, 1-WAY, POLYCARBONATE, AS PER PLAN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632E05010</v>
          </cell>
          <cell r="C4424" t="str">
            <v>EACH</v>
          </cell>
          <cell r="D4424" t="str">
            <v>VEHICULAR SIGNAL HEAD, (LED), 3-SECTION, 12" LENS, 2-WAY, POLYCARBONATE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632E05011</v>
          </cell>
          <cell r="C4425" t="str">
            <v>EACH</v>
          </cell>
          <cell r="D4425" t="str">
            <v>VEHICULAR SIGNAL HEAD, (LED), 3-SECTION, 12" LENS, 2-WAY, POLYCARBONATE, AS PER PLAN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632E05022</v>
          </cell>
          <cell r="C4426" t="str">
            <v>EACH</v>
          </cell>
          <cell r="D4426" t="str">
            <v>VEHICULAR SIGNAL HEAD, (LED), 3-SECTION 12"/5-SECTION 12" LENS, 2-WAY, ALUMINUM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632E05023</v>
          </cell>
          <cell r="C4427" t="str">
            <v>EACH</v>
          </cell>
          <cell r="D4427" t="str">
            <v>VEHICULAR SIGNAL HEAD, (LED), 3-SECTION 12"/5-SECTION 12" LENS, 2-WAY, ALUMINUM, AS PER PLAN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632E05050</v>
          </cell>
          <cell r="C4428" t="str">
            <v>EACH</v>
          </cell>
          <cell r="D4428" t="str">
            <v>VEHICULAR SIGNAL HEAD, (LED), 3-SECTION, 12" LENS, 4-WAY, ALUMINUM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632E05051</v>
          </cell>
          <cell r="C4429" t="str">
            <v>EACH</v>
          </cell>
          <cell r="D4429" t="str">
            <v>VEHICULAR SIGNAL HEAD, (LED), 3-SECTION, 12" LENS, 4-WAY, ALUMINUM, AS PER PLAN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632E05052</v>
          </cell>
          <cell r="C4430" t="str">
            <v>EACH</v>
          </cell>
          <cell r="D4430" t="str">
            <v>VEHICULAR SIGNAL HEAD, (LED), 3-SECTION, 12" LENS, 4-WAY, POLYCARBONATE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632E05053</v>
          </cell>
          <cell r="C4431" t="str">
            <v>EACH</v>
          </cell>
          <cell r="D4431" t="str">
            <v>VEHICULAR SIGNAL HEAD, (LED), 3-SECTION, 12" LENS, 4-WAY, POLYCARBONATE, AS PER PLAN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632E05060</v>
          </cell>
          <cell r="C4432" t="str">
            <v>EACH</v>
          </cell>
          <cell r="D4432" t="str">
            <v>VEHICULAR SIGNAL HEAD, (LED), 4-SECTION, 12" LENS, 1-WAY, ALUMINUM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632E05061</v>
          </cell>
          <cell r="C4433" t="str">
            <v>EACH</v>
          </cell>
          <cell r="D4433" t="str">
            <v>VEHICULAR SIGNAL HEAD, (LED), 4-SECTION, 12" LENS, 1-WAY, ALUMINUM, AS PER PLAN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632E05064</v>
          </cell>
          <cell r="C4434" t="str">
            <v>EACH</v>
          </cell>
          <cell r="D4434" t="str">
            <v>VEHICULAR SIGNAL HEAD, (LED), 4-SECTION, 12" LENS, 1-WAY, POLYCARBONATE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632E05065</v>
          </cell>
          <cell r="C4435" t="str">
            <v>EACH</v>
          </cell>
          <cell r="D4435" t="str">
            <v>VEHICULAR SIGNAL HEAD, (LED), 4-SECTION, 12" LENS, 1-WAY, POLYCARBONATE, AS PER PLAN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632E05080</v>
          </cell>
          <cell r="C4436" t="str">
            <v>EACH</v>
          </cell>
          <cell r="D4436" t="str">
            <v>VEHICULAR SIGNAL HEAD, (LED), 5-SECTION, 12" LENS, 1-WAY, ALUMINUM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632E05081</v>
          </cell>
          <cell r="C4437" t="str">
            <v>EACH</v>
          </cell>
          <cell r="D4437" t="str">
            <v>VEHICULAR SIGNAL HEAD, (LED), 5-SECTION, 12" LENS, 1-WAY, ALUMINUM, AS PER PLAN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632E05086</v>
          </cell>
          <cell r="C4438" t="str">
            <v>EACH</v>
          </cell>
          <cell r="D4438" t="str">
            <v>VEHICULAR SIGNAL HEAD, (LED), 5-SECTION, 12" LENS, 1-WAY, POLYCARBONATE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632E05087</v>
          </cell>
          <cell r="C4439" t="str">
            <v>EACH</v>
          </cell>
          <cell r="D4439" t="str">
            <v>VEHICULAR SIGNAL HEAD, (LED), 5-SECTION, 12" LENS, 1-WAY, POLYCARBONATE, AS PER PLAN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632E05100</v>
          </cell>
          <cell r="C4440" t="str">
            <v>EACH</v>
          </cell>
          <cell r="D4440" t="str">
            <v>VEHICULAR SIGNAL HEAD, (LED), 5-SECTION, 12" LENS, 2-WAY, ALUMINUM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632E05101</v>
          </cell>
          <cell r="C4441" t="str">
            <v>EACH</v>
          </cell>
          <cell r="D4441" t="str">
            <v>VEHICULAR SIGNAL HEAD, (LED), 5-SECTION, 12" LENS, 2-WAY, ALUMINUM, AS PER PLAN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632E05110</v>
          </cell>
          <cell r="C4442" t="str">
            <v>EACH</v>
          </cell>
          <cell r="D4442" t="str">
            <v>VEHICULAR SIGNAL HEAD, (LED), 5-SECTION, 12" LENS, 2-WAY, POLYCARBONATE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632E05111</v>
          </cell>
          <cell r="C4443" t="str">
            <v>EACH</v>
          </cell>
          <cell r="D4443" t="str">
            <v>VEHICULAR SIGNAL HEAD, (LED), 5-SECTION, 12" LENS, 2-WAY, POLYCARBONATE, AS PER PLAN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632E05202</v>
          </cell>
          <cell r="C4444" t="str">
            <v>EACH</v>
          </cell>
          <cell r="D4444" t="str">
            <v>VEHICULAR SIGNAL HEAD, (LED), 3-SECTION 12"/5-SECTION 12" LENS, 2-WAY, POLYCARBONATE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632E05203</v>
          </cell>
          <cell r="C4445" t="str">
            <v>EACH</v>
          </cell>
          <cell r="D4445" t="str">
            <v>VEHICULAR SIGNAL HEAD, (LED), 3-SECTION 12"/5-SECTION 12" LENS, 2-WAY, POLYCARBONATE, AS PER PLAN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632E05304</v>
          </cell>
          <cell r="C4446" t="str">
            <v>EACH</v>
          </cell>
          <cell r="D4446" t="str">
            <v>VEHICULAR SIGNAL HEAD, (LED), 3-SECTION, 12" LENS, 3-WAY, POLYCARBONATE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632E05305</v>
          </cell>
          <cell r="C4447" t="str">
            <v>EACH</v>
          </cell>
          <cell r="D4447" t="str">
            <v>VEHICULAR SIGNAL HEAD, (LED), 3-SECTION, 12" LENS, 3-WAY, POLYCARBONATE, AS PER PLAN</v>
          </cell>
          <cell r="F4447" t="str">
            <v>SPECIFY COLOR IF NECESSARY</v>
          </cell>
          <cell r="G4447">
            <v>1</v>
          </cell>
        </row>
        <row r="4448">
          <cell r="A4448" t="str">
            <v>632E06990</v>
          </cell>
          <cell r="B4448" t="str">
            <v>Y</v>
          </cell>
          <cell r="C4448" t="str">
            <v>EACH</v>
          </cell>
          <cell r="D4448" t="str">
            <v>SPECIAL - REMOVAL AND REPLACEMENT OF SIGNAL LAMP</v>
          </cell>
          <cell r="G4448">
            <v>0</v>
          </cell>
        </row>
        <row r="4449">
          <cell r="A4449" t="str">
            <v>632E07500</v>
          </cell>
          <cell r="B4449" t="str">
            <v>Y</v>
          </cell>
          <cell r="C4449" t="str">
            <v>EACH</v>
          </cell>
          <cell r="D4449" t="str">
            <v>SPECIAL - OVERHEAD SIGNAL INSPECTION</v>
          </cell>
          <cell r="G4449">
            <v>0</v>
          </cell>
        </row>
        <row r="4450">
          <cell r="A4450" t="str">
            <v>632E07550</v>
          </cell>
          <cell r="B4450" t="str">
            <v>Y</v>
          </cell>
          <cell r="C4450" t="str">
            <v>EACH</v>
          </cell>
          <cell r="D4450" t="str">
            <v>SPECIAL - ELECTRICAL INSTALLATION INSPECTION/CONDITION REPORT</v>
          </cell>
          <cell r="G4450">
            <v>0</v>
          </cell>
        </row>
        <row r="4451">
          <cell r="A4451" t="str">
            <v>632E07600</v>
          </cell>
          <cell r="B4451" t="str">
            <v>Y</v>
          </cell>
          <cell r="C4451" t="str">
            <v>EACH</v>
          </cell>
          <cell r="D4451" t="str">
            <v>SPECIAL - REMOVAL AND REPLACEMENT OF SIGNAL HANGER ASSEMBLY AND WIRE ENTRANCE CAP</v>
          </cell>
          <cell r="G4451">
            <v>0</v>
          </cell>
        </row>
        <row r="4452">
          <cell r="A4452" t="str">
            <v>632E10100</v>
          </cell>
          <cell r="C4452" t="str">
            <v>EACH</v>
          </cell>
          <cell r="D4452" t="str">
            <v>RELAMP EXISTING SIGNAL SECTION WITH LED LAMP UNIT</v>
          </cell>
          <cell r="F4452" t="str">
            <v>SPECIFY TYPE AND/OR COLOR</v>
          </cell>
          <cell r="G4452">
            <v>1</v>
          </cell>
        </row>
        <row r="4453">
          <cell r="A4453" t="str">
            <v>632E10101</v>
          </cell>
          <cell r="C4453" t="str">
            <v>EACH</v>
          </cell>
          <cell r="D4453" t="str">
            <v>RELAMP EXISTING SIGNAL SECTION WITH LED LAMP UNIT, AS PER PLAN</v>
          </cell>
          <cell r="F4453" t="str">
            <v>SPECIFY TYPE AND/OR COLOR</v>
          </cell>
          <cell r="G4453">
            <v>1</v>
          </cell>
        </row>
        <row r="4454">
          <cell r="A4454" t="str">
            <v>632E20720</v>
          </cell>
          <cell r="C4454" t="str">
            <v>EACH</v>
          </cell>
          <cell r="D4454" t="str">
            <v>PEDESTRIAN SIGNAL HEAD (LED), TYPE D2</v>
          </cell>
          <cell r="G4454">
            <v>0</v>
          </cell>
        </row>
        <row r="4455">
          <cell r="A4455" t="str">
            <v>632E20721</v>
          </cell>
          <cell r="C4455" t="str">
            <v>EACH</v>
          </cell>
          <cell r="D4455" t="str">
            <v>PEDESTRIAN SIGNAL HEAD (LED), TYPE D2, AS PER PLAN</v>
          </cell>
          <cell r="G4455">
            <v>0</v>
          </cell>
        </row>
        <row r="4456">
          <cell r="A4456" t="str">
            <v>632E20730</v>
          </cell>
          <cell r="C4456" t="str">
            <v>EACH</v>
          </cell>
          <cell r="D4456" t="str">
            <v>PEDESTRIAN SIGNAL HEAD (LED), TYPE D2, COUNTDOWN</v>
          </cell>
          <cell r="G4456">
            <v>0</v>
          </cell>
        </row>
        <row r="4457">
          <cell r="A4457" t="str">
            <v>632E20731</v>
          </cell>
          <cell r="C4457" t="str">
            <v>EACH</v>
          </cell>
          <cell r="D4457" t="str">
            <v>PEDESTRIAN SIGNAL HEAD (LED), TYPE D2, COUNTDOWN, AS PER PLAN</v>
          </cell>
          <cell r="G4457">
            <v>0</v>
          </cell>
        </row>
        <row r="4458">
          <cell r="A4458" t="str">
            <v>632E20740</v>
          </cell>
          <cell r="C4458" t="str">
            <v>EACH</v>
          </cell>
          <cell r="D4458" t="str">
            <v>PEDESTRIAN SIGNAL HEAD (LED), TYPE D2, COUNTDOWN, AUDIBLE</v>
          </cell>
          <cell r="G4458">
            <v>0</v>
          </cell>
        </row>
        <row r="4459">
          <cell r="A4459" t="str">
            <v>632E20741</v>
          </cell>
          <cell r="C4459" t="str">
            <v>EACH</v>
          </cell>
          <cell r="D4459" t="str">
            <v>PEDESTRIAN SIGNAL HEAD (LED), TYPE D2, COUNTDOWN, AUDIBLE, AS PER PLAN</v>
          </cell>
          <cell r="G4459">
            <v>0</v>
          </cell>
        </row>
        <row r="4460">
          <cell r="A4460" t="str">
            <v>632E20750</v>
          </cell>
          <cell r="C4460" t="str">
            <v>EACH</v>
          </cell>
          <cell r="D4460" t="str">
            <v>ACCESSIBLE PEDESTRIAN PUSHBUTTON</v>
          </cell>
          <cell r="G4460">
            <v>0</v>
          </cell>
        </row>
        <row r="4461">
          <cell r="A4461" t="str">
            <v>632E20751</v>
          </cell>
          <cell r="C4461" t="str">
            <v>EACH</v>
          </cell>
          <cell r="D4461" t="str">
            <v>ACCESSIBLE PEDESTRIAN PUSHBUTTON, AS PER PLAN</v>
          </cell>
          <cell r="G4461">
            <v>0</v>
          </cell>
        </row>
        <row r="4462">
          <cell r="A4462" t="str">
            <v>632E25000</v>
          </cell>
          <cell r="C4462" t="str">
            <v>EACH</v>
          </cell>
          <cell r="D4462" t="str">
            <v>COVERING OF VEHICULAR SIGNAL HEAD</v>
          </cell>
          <cell r="G4462">
            <v>0</v>
          </cell>
        </row>
        <row r="4463">
          <cell r="A4463" t="str">
            <v>632E25001</v>
          </cell>
          <cell r="C4463" t="str">
            <v>EACH</v>
          </cell>
          <cell r="D4463" t="str">
            <v>COVERING OF VEHICULAR SIGNAL HEAD, AS PER PLAN</v>
          </cell>
          <cell r="G4463">
            <v>0</v>
          </cell>
        </row>
        <row r="4464">
          <cell r="A4464" t="str">
            <v>632E25010</v>
          </cell>
          <cell r="C4464" t="str">
            <v>EACH</v>
          </cell>
          <cell r="D4464" t="str">
            <v>COVERING OF PEDESTRIAN SIGNAL HEAD</v>
          </cell>
          <cell r="G4464">
            <v>0</v>
          </cell>
        </row>
        <row r="4465">
          <cell r="A4465" t="str">
            <v>632E25011</v>
          </cell>
          <cell r="C4465" t="str">
            <v>EACH</v>
          </cell>
          <cell r="D4465" t="str">
            <v>COVERING OF PEDESTRIAN SIGNAL HEAD, AS PER PLAN</v>
          </cell>
          <cell r="G4465">
            <v>0</v>
          </cell>
        </row>
        <row r="4466">
          <cell r="A4466" t="str">
            <v>632E26000</v>
          </cell>
          <cell r="C4466" t="str">
            <v>EACH</v>
          </cell>
          <cell r="D4466" t="str">
            <v>PEDESTRIAN PUSHBUTTON</v>
          </cell>
          <cell r="G4466">
            <v>0</v>
          </cell>
        </row>
        <row r="4467">
          <cell r="A4467" t="str">
            <v>632E26001</v>
          </cell>
          <cell r="C4467" t="str">
            <v>EACH</v>
          </cell>
          <cell r="D4467" t="str">
            <v>PEDESTRIAN PUSHBUTTON, AS PER PLAN</v>
          </cell>
          <cell r="G4467">
            <v>0</v>
          </cell>
        </row>
        <row r="4468">
          <cell r="A4468" t="str">
            <v>632E26500</v>
          </cell>
          <cell r="C4468" t="str">
            <v>EACH</v>
          </cell>
          <cell r="D4468" t="str">
            <v>DETECTOR LOOP</v>
          </cell>
          <cell r="G4468">
            <v>0</v>
          </cell>
        </row>
        <row r="4469">
          <cell r="A4469" t="str">
            <v>632E26501</v>
          </cell>
          <cell r="C4469" t="str">
            <v>EACH</v>
          </cell>
          <cell r="D4469" t="str">
            <v>DETECTOR LOOP, AS PER PLAN</v>
          </cell>
          <cell r="G4469">
            <v>0</v>
          </cell>
        </row>
        <row r="4470">
          <cell r="A4470" t="str">
            <v>632E27004</v>
          </cell>
          <cell r="C4470" t="str">
            <v>EACH</v>
          </cell>
          <cell r="D4470" t="str">
            <v>LOOP DETECTOR UNIT</v>
          </cell>
          <cell r="G4470">
            <v>0</v>
          </cell>
        </row>
        <row r="4471">
          <cell r="A4471" t="str">
            <v>632E27005</v>
          </cell>
          <cell r="C4471" t="str">
            <v>EACH</v>
          </cell>
          <cell r="D4471" t="str">
            <v>LOOP DETECTOR UNIT, AS PER PLAN</v>
          </cell>
          <cell r="G4471">
            <v>0</v>
          </cell>
        </row>
        <row r="4472">
          <cell r="A4472" t="str">
            <v>632E27008</v>
          </cell>
          <cell r="C4472" t="str">
            <v>EACH</v>
          </cell>
          <cell r="D4472" t="str">
            <v>LOOP DETECTOR UNIT, DELAY AND EXTENSION TYPE</v>
          </cell>
          <cell r="G4472">
            <v>0</v>
          </cell>
        </row>
        <row r="4473">
          <cell r="A4473" t="str">
            <v>632E27009</v>
          </cell>
          <cell r="C4473" t="str">
            <v>EACH</v>
          </cell>
          <cell r="D4473" t="str">
            <v>LOOP DETECTOR UNIT, DELAY AND EXTENSION TYPE, AS PER PLAN</v>
          </cell>
          <cell r="G4473">
            <v>0</v>
          </cell>
        </row>
        <row r="4474">
          <cell r="A4474" t="str">
            <v>632E27010</v>
          </cell>
          <cell r="C4474" t="str">
            <v>EACH</v>
          </cell>
          <cell r="D4474" t="str">
            <v>LOOP DETECTOR UNIT, EXTEND CALL - DELAY CALL</v>
          </cell>
          <cell r="G4474">
            <v>0</v>
          </cell>
        </row>
        <row r="4475">
          <cell r="A4475" t="str">
            <v>632E27011</v>
          </cell>
          <cell r="C4475" t="str">
            <v>EACH</v>
          </cell>
          <cell r="D4475" t="str">
            <v>LOOP DETECTOR UNIT, EXTEND CALL - DELAY CALL, AS PER PLAN</v>
          </cell>
          <cell r="G4475">
            <v>0</v>
          </cell>
        </row>
        <row r="4476">
          <cell r="A4476" t="str">
            <v>632E27102</v>
          </cell>
          <cell r="C4476" t="str">
            <v>EACH</v>
          </cell>
          <cell r="D4476" t="str">
            <v>LOOP DETECTOR UNIT, 2 CHANNEL</v>
          </cell>
          <cell r="G4476">
            <v>0</v>
          </cell>
        </row>
        <row r="4477">
          <cell r="A4477" t="str">
            <v>632E27103</v>
          </cell>
          <cell r="C4477" t="str">
            <v>EACH</v>
          </cell>
          <cell r="D4477" t="str">
            <v>LOOP DETECTOR UNIT, 2 CHANNEL, AS PER PLAN</v>
          </cell>
          <cell r="G4477">
            <v>0</v>
          </cell>
        </row>
        <row r="4478">
          <cell r="A4478" t="str">
            <v>632E27104</v>
          </cell>
          <cell r="C4478" t="str">
            <v>EACH</v>
          </cell>
          <cell r="D4478" t="str">
            <v>LOOP DETECTOR UNIT, 2 CHANNEL, DELAY AND EXTENSION TYPE</v>
          </cell>
          <cell r="G4478">
            <v>0</v>
          </cell>
        </row>
        <row r="4479">
          <cell r="A4479" t="str">
            <v>632E27105</v>
          </cell>
          <cell r="C4479" t="str">
            <v>EACH</v>
          </cell>
          <cell r="D4479" t="str">
            <v>LOOP DETECTOR UNIT, 2 CHANNEL, DELAY AND EXTENSION TYPE, AS PER PLAN</v>
          </cell>
          <cell r="G4479">
            <v>0</v>
          </cell>
        </row>
        <row r="4480">
          <cell r="A4480" t="str">
            <v>632E27106</v>
          </cell>
          <cell r="C4480" t="str">
            <v>EACH</v>
          </cell>
          <cell r="D4480" t="str">
            <v>LOOP DETECTOR UNIT, 4 CHANNEL</v>
          </cell>
          <cell r="G4480">
            <v>0</v>
          </cell>
        </row>
        <row r="4481">
          <cell r="A4481" t="str">
            <v>632E27107</v>
          </cell>
          <cell r="C4481" t="str">
            <v>EACH</v>
          </cell>
          <cell r="D4481" t="str">
            <v>LOOP DETECTOR UNIT, 4 CHANNEL, AS PER PLAN</v>
          </cell>
          <cell r="G4481">
            <v>0</v>
          </cell>
        </row>
        <row r="4482">
          <cell r="A4482" t="str">
            <v>632E27108</v>
          </cell>
          <cell r="C4482" t="str">
            <v>EACH</v>
          </cell>
          <cell r="D4482" t="str">
            <v>LOOP DETECTOR UNIT, 4 CHANNEL, DELAY AND EXTENSION TYPE</v>
          </cell>
          <cell r="G4482">
            <v>0</v>
          </cell>
        </row>
        <row r="4483">
          <cell r="A4483" t="str">
            <v>632E27109</v>
          </cell>
          <cell r="C4483" t="str">
            <v>EACH</v>
          </cell>
          <cell r="D4483" t="str">
            <v>LOOP DETECTOR UNIT, 4 CHANNEL, DELAY AND EXTENSION TYPE, AS PER PLAN</v>
          </cell>
          <cell r="G4483">
            <v>0</v>
          </cell>
        </row>
        <row r="4484">
          <cell r="A4484" t="str">
            <v>632E27200</v>
          </cell>
          <cell r="C4484" t="str">
            <v>EACH</v>
          </cell>
          <cell r="D4484" t="str">
            <v>LOOP DETECTOR TIE IN</v>
          </cell>
          <cell r="G4484">
            <v>0</v>
          </cell>
        </row>
        <row r="4485">
          <cell r="A4485" t="str">
            <v>632E27201</v>
          </cell>
          <cell r="C4485" t="str">
            <v>EACH</v>
          </cell>
          <cell r="D4485" t="str">
            <v>LOOP DETECTOR TIE IN, AS PER PLAN</v>
          </cell>
          <cell r="G4485">
            <v>0</v>
          </cell>
        </row>
        <row r="4486">
          <cell r="A4486" t="str">
            <v>632E28200</v>
          </cell>
          <cell r="C4486" t="str">
            <v>EACH</v>
          </cell>
          <cell r="D4486" t="str">
            <v>DISCONNECT SWITCH WITH ENCLOSURE</v>
          </cell>
          <cell r="G4486">
            <v>0</v>
          </cell>
        </row>
        <row r="4487">
          <cell r="A4487" t="str">
            <v>632E28201</v>
          </cell>
          <cell r="C4487" t="str">
            <v>EACH</v>
          </cell>
          <cell r="D4487" t="str">
            <v>DISCONNECT SWITCH WITH ENCLOSURE, AS PER PLAN</v>
          </cell>
          <cell r="G4487">
            <v>0</v>
          </cell>
        </row>
        <row r="4488">
          <cell r="A4488" t="str">
            <v>632E29900</v>
          </cell>
          <cell r="C4488" t="str">
            <v>FT</v>
          </cell>
          <cell r="D4488" t="str">
            <v>MESSENGER WIRE, 7 STRAND, 1/4" DIAMETER WITH ACCESSORIES</v>
          </cell>
          <cell r="G4488">
            <v>0</v>
          </cell>
        </row>
        <row r="4489">
          <cell r="A4489" t="str">
            <v>632E29901</v>
          </cell>
          <cell r="C4489" t="str">
            <v>FT</v>
          </cell>
          <cell r="D4489" t="str">
            <v>MESSENGER WIRE, 7 STRAND, 1/4" DIAMETER WITH ACCESSORIES, AS PER PLAN</v>
          </cell>
          <cell r="G4489">
            <v>0</v>
          </cell>
        </row>
        <row r="4490">
          <cell r="A4490" t="str">
            <v>632E30000</v>
          </cell>
          <cell r="C4490" t="str">
            <v>FT</v>
          </cell>
          <cell r="D4490" t="str">
            <v>MESSENGER WIRE, 3 STRAND, 1/4" DIAMETER WITH ACCESSORIES</v>
          </cell>
          <cell r="G4490">
            <v>0</v>
          </cell>
        </row>
        <row r="4491">
          <cell r="A4491" t="str">
            <v>632E30001</v>
          </cell>
          <cell r="C4491" t="str">
            <v>FT</v>
          </cell>
          <cell r="D4491" t="str">
            <v>MESSENGER WIRE, 3 STRAND, 1/4" DIAMETER WITH ACCESSORIES, AS PER PLAN</v>
          </cell>
          <cell r="G4491">
            <v>0</v>
          </cell>
        </row>
        <row r="4492">
          <cell r="A4492" t="str">
            <v>632E30100</v>
          </cell>
          <cell r="C4492" t="str">
            <v>FT</v>
          </cell>
          <cell r="D4492" t="str">
            <v>MESSENGER WIRE, 7 STRAND, 5/16" DIAMETER WITH ACCESSORIES</v>
          </cell>
          <cell r="G4492">
            <v>0</v>
          </cell>
        </row>
        <row r="4493">
          <cell r="A4493" t="str">
            <v>632E30101</v>
          </cell>
          <cell r="C4493" t="str">
            <v>FT</v>
          </cell>
          <cell r="D4493" t="str">
            <v>MESSENGER WIRE, 7 STRAND, 5/16" DIAMETER WITH ACCESSORIES, AS PER PLAN</v>
          </cell>
          <cell r="G4493">
            <v>0</v>
          </cell>
        </row>
        <row r="4494">
          <cell r="A4494" t="str">
            <v>632E30200</v>
          </cell>
          <cell r="C4494" t="str">
            <v>FT</v>
          </cell>
          <cell r="D4494" t="str">
            <v>MESSENGER WIRE, 7 STRAND, 3/8" DIAMETER WITH ACCESSORIES</v>
          </cell>
          <cell r="G4494">
            <v>0</v>
          </cell>
        </row>
        <row r="4495">
          <cell r="A4495" t="str">
            <v>632E30201</v>
          </cell>
          <cell r="C4495" t="str">
            <v>FT</v>
          </cell>
          <cell r="D4495" t="str">
            <v>MESSENGER WIRE, 7 STRAND, 3/8" DIAMETER WITH ACCESSORIES, AS PER PLAN</v>
          </cell>
          <cell r="G4495">
            <v>0</v>
          </cell>
        </row>
        <row r="4496">
          <cell r="A4496" t="str">
            <v>632E30300</v>
          </cell>
          <cell r="C4496" t="str">
            <v>FT</v>
          </cell>
          <cell r="D4496" t="str">
            <v>MESSENGER WIRE, 7 STRAND, 7/16" DIAMETER WITH ACCESSORIES</v>
          </cell>
          <cell r="G4496">
            <v>0</v>
          </cell>
        </row>
        <row r="4497">
          <cell r="A4497" t="str">
            <v>632E30301</v>
          </cell>
          <cell r="C4497" t="str">
            <v>FT</v>
          </cell>
          <cell r="D4497" t="str">
            <v>MESSENGER WIRE, 7 STRAND, 7/16" DIAMETER WITH ACCESSORIES, AS PER PLAN</v>
          </cell>
          <cell r="G4497">
            <v>0</v>
          </cell>
        </row>
        <row r="4498">
          <cell r="A4498" t="str">
            <v>632E30400</v>
          </cell>
          <cell r="C4498" t="str">
            <v>FT</v>
          </cell>
          <cell r="D4498" t="str">
            <v>MESSENGER WIRE, 7 STRAND, 1/2" DIAMETER WITH ACCESSORIES</v>
          </cell>
          <cell r="G4498">
            <v>0</v>
          </cell>
        </row>
        <row r="4499">
          <cell r="A4499" t="str">
            <v>632E30401</v>
          </cell>
          <cell r="C4499" t="str">
            <v>FT</v>
          </cell>
          <cell r="D4499" t="str">
            <v>MESSENGER WIRE, 7 STRAND, 1/2" DIAMETER WITH ACCESSORIES, AS PER PLAN</v>
          </cell>
          <cell r="G4499">
            <v>0</v>
          </cell>
        </row>
        <row r="4500">
          <cell r="A4500" t="str">
            <v>632E30500</v>
          </cell>
          <cell r="C4500" t="str">
            <v>FT</v>
          </cell>
          <cell r="D4500" t="str">
            <v>MESSENGER WIRE, MISC.:</v>
          </cell>
          <cell r="F4500" t="str">
            <v>ADD SUPPLEMENTAL DESCRIPTION</v>
          </cell>
          <cell r="G4500">
            <v>1</v>
          </cell>
        </row>
        <row r="4501">
          <cell r="A4501" t="str">
            <v>632E30600</v>
          </cell>
          <cell r="C4501" t="str">
            <v>FT</v>
          </cell>
          <cell r="D4501" t="str">
            <v>TETHER WIRE, WITH ACCESSORIES</v>
          </cell>
          <cell r="G4501">
            <v>0</v>
          </cell>
        </row>
        <row r="4502">
          <cell r="A4502" t="str">
            <v>632E30601</v>
          </cell>
          <cell r="C4502" t="str">
            <v>FT</v>
          </cell>
          <cell r="D4502" t="str">
            <v>TETHER WIRE, WITH ACCESSORIES, AS PER PLAN</v>
          </cell>
          <cell r="G4502">
            <v>0</v>
          </cell>
        </row>
        <row r="4503">
          <cell r="A4503" t="str">
            <v>632E30980</v>
          </cell>
          <cell r="C4503" t="str">
            <v>FT</v>
          </cell>
          <cell r="D4503" t="str">
            <v>SIGNAL CABLE, 3 CONDUCTOR, NO. 10 AWG</v>
          </cell>
          <cell r="G4503">
            <v>0</v>
          </cell>
        </row>
        <row r="4504">
          <cell r="A4504" t="str">
            <v>632E30990</v>
          </cell>
          <cell r="C4504" t="str">
            <v>FT</v>
          </cell>
          <cell r="D4504" t="str">
            <v>SIGNAL CABLE, 4 CONDUCTOR, NO. 10 AWG</v>
          </cell>
          <cell r="G4504">
            <v>0</v>
          </cell>
        </row>
        <row r="4505">
          <cell r="A4505" t="str">
            <v>632E30992</v>
          </cell>
          <cell r="C4505" t="str">
            <v>FT</v>
          </cell>
          <cell r="D4505" t="str">
            <v>SIGNAL CABLE, 5 CONDUCTOR, NO. 10 AWG</v>
          </cell>
          <cell r="G4505">
            <v>0</v>
          </cell>
        </row>
        <row r="4506">
          <cell r="A4506" t="str">
            <v>632E31000</v>
          </cell>
          <cell r="C4506" t="str">
            <v>FT</v>
          </cell>
          <cell r="D4506" t="str">
            <v>SIGNAL CABLE, 6 CONDUCTOR, NO. 10 AWG</v>
          </cell>
          <cell r="G4506">
            <v>0</v>
          </cell>
        </row>
        <row r="4507">
          <cell r="A4507" t="str">
            <v>632E31001</v>
          </cell>
          <cell r="C4507" t="str">
            <v>FT</v>
          </cell>
          <cell r="D4507" t="str">
            <v>SIGNAL CABLE, 6 CONDUCTOR, NO. 10 AWG, AS PER PLAN</v>
          </cell>
          <cell r="G4507">
            <v>0</v>
          </cell>
        </row>
        <row r="4508">
          <cell r="A4508" t="str">
            <v>632E40200</v>
          </cell>
          <cell r="C4508" t="str">
            <v>FT</v>
          </cell>
          <cell r="D4508" t="str">
            <v>SIGNAL CABLE, 2 CONDUCTOR, NO. 14 AWG</v>
          </cell>
          <cell r="G4508">
            <v>0</v>
          </cell>
        </row>
        <row r="4509">
          <cell r="A4509" t="str">
            <v>632E40201</v>
          </cell>
          <cell r="C4509" t="str">
            <v>FT</v>
          </cell>
          <cell r="D4509" t="str">
            <v>SIGNAL CABLE, 2 CONDUCTOR, NO. 14 AWG, AS PER PLAN</v>
          </cell>
          <cell r="G4509">
            <v>0</v>
          </cell>
        </row>
        <row r="4510">
          <cell r="A4510" t="str">
            <v>632E40300</v>
          </cell>
          <cell r="C4510" t="str">
            <v>FT</v>
          </cell>
          <cell r="D4510" t="str">
            <v>SIGNAL CABLE, 3 CONDUCTOR, NO. 14 AWG</v>
          </cell>
          <cell r="G4510">
            <v>0</v>
          </cell>
        </row>
        <row r="4511">
          <cell r="A4511" t="str">
            <v>632E40301</v>
          </cell>
          <cell r="C4511" t="str">
            <v>FT</v>
          </cell>
          <cell r="D4511" t="str">
            <v>SIGNAL CABLE, 3 CONDUCTOR, NO. 14 AWG, AS PER PLAN</v>
          </cell>
          <cell r="G4511">
            <v>0</v>
          </cell>
        </row>
        <row r="4512">
          <cell r="A4512" t="str">
            <v>632E40400</v>
          </cell>
          <cell r="C4512" t="str">
            <v>FT</v>
          </cell>
          <cell r="D4512" t="str">
            <v>SIGNAL CABLE, 4 CONDUCTOR, NO. 14 AWG</v>
          </cell>
          <cell r="G4512">
            <v>0</v>
          </cell>
        </row>
        <row r="4513">
          <cell r="A4513" t="str">
            <v>632E40401</v>
          </cell>
          <cell r="C4513" t="str">
            <v>FT</v>
          </cell>
          <cell r="D4513" t="str">
            <v>SIGNAL CABLE, 4 CONDUCTOR, NO. 14 AWG, AS PER PLAN</v>
          </cell>
          <cell r="G4513">
            <v>0</v>
          </cell>
        </row>
        <row r="4514">
          <cell r="A4514" t="str">
            <v>632E40500</v>
          </cell>
          <cell r="C4514" t="str">
            <v>FT</v>
          </cell>
          <cell r="D4514" t="str">
            <v>SIGNAL CABLE, 5 CONDUCTOR, NO. 14 AWG</v>
          </cell>
          <cell r="G4514">
            <v>0</v>
          </cell>
        </row>
        <row r="4515">
          <cell r="A4515" t="str">
            <v>632E40501</v>
          </cell>
          <cell r="C4515" t="str">
            <v>FT</v>
          </cell>
          <cell r="D4515" t="str">
            <v>SIGNAL CABLE, 5 CONDUCTOR, NO. 14 AWG, AS PER PLAN</v>
          </cell>
          <cell r="G4515">
            <v>0</v>
          </cell>
        </row>
        <row r="4516">
          <cell r="A4516" t="str">
            <v>632E40600</v>
          </cell>
          <cell r="C4516" t="str">
            <v>FT</v>
          </cell>
          <cell r="D4516" t="str">
            <v>SIGNAL CABLE, 6 CONDUCTOR, NO. 14 AWG</v>
          </cell>
          <cell r="G4516">
            <v>0</v>
          </cell>
        </row>
        <row r="4517">
          <cell r="A4517" t="str">
            <v>632E40700</v>
          </cell>
          <cell r="C4517" t="str">
            <v>FT</v>
          </cell>
          <cell r="D4517" t="str">
            <v>SIGNAL CABLE, 7 CONDUCTOR, NO. 14 AWG</v>
          </cell>
          <cell r="G4517">
            <v>0</v>
          </cell>
        </row>
        <row r="4518">
          <cell r="A4518" t="str">
            <v>632E40701</v>
          </cell>
          <cell r="C4518" t="str">
            <v>FT</v>
          </cell>
          <cell r="D4518" t="str">
            <v>SIGNAL CABLE, 7 CONDUCTOR, NO. 14 AWG, AS PER PLAN</v>
          </cell>
          <cell r="G4518">
            <v>0</v>
          </cell>
        </row>
        <row r="4519">
          <cell r="A4519" t="str">
            <v>632E40800</v>
          </cell>
          <cell r="C4519" t="str">
            <v>FT</v>
          </cell>
          <cell r="D4519" t="str">
            <v>SIGNAL CABLE, 8 CONDUCTOR, NO. 14 AWG</v>
          </cell>
          <cell r="G4519">
            <v>0</v>
          </cell>
        </row>
        <row r="4520">
          <cell r="A4520" t="str">
            <v>632E40900</v>
          </cell>
          <cell r="C4520" t="str">
            <v>FT</v>
          </cell>
          <cell r="D4520" t="str">
            <v>SIGNAL CABLE, 9 CONDUCTOR, NO. 14 AWG</v>
          </cell>
          <cell r="G4520">
            <v>0</v>
          </cell>
        </row>
        <row r="4521">
          <cell r="A4521" t="str">
            <v>632E40901</v>
          </cell>
          <cell r="C4521" t="str">
            <v>FT</v>
          </cell>
          <cell r="D4521" t="str">
            <v>SIGNAL CABLE, 9 CONDUCTOR, NO. 14 AWG, AS PER PLAN</v>
          </cell>
          <cell r="G4521">
            <v>0</v>
          </cell>
        </row>
        <row r="4522">
          <cell r="A4522" t="str">
            <v>632E41000</v>
          </cell>
          <cell r="C4522" t="str">
            <v>FT</v>
          </cell>
          <cell r="D4522" t="str">
            <v>SIGNAL CABLE, 10 CONDUCTOR, NO. 14 AWG</v>
          </cell>
          <cell r="G4522">
            <v>0</v>
          </cell>
        </row>
        <row r="4523">
          <cell r="A4523" t="str">
            <v>632E41001</v>
          </cell>
          <cell r="C4523" t="str">
            <v>FT</v>
          </cell>
          <cell r="D4523" t="str">
            <v>SIGNAL CABLE, 10 CONDUCTOR, NO. 14 AWG, AS PER PLAN</v>
          </cell>
          <cell r="G4523">
            <v>0</v>
          </cell>
        </row>
        <row r="4524">
          <cell r="A4524" t="str">
            <v>632E41100</v>
          </cell>
          <cell r="C4524" t="str">
            <v>FT</v>
          </cell>
          <cell r="D4524" t="str">
            <v>SIGNAL CABLE, 11 CONDUCTOR, NO. 14 AWG</v>
          </cell>
          <cell r="G4524">
            <v>0</v>
          </cell>
        </row>
        <row r="4525">
          <cell r="A4525" t="str">
            <v>632E41101</v>
          </cell>
          <cell r="C4525" t="str">
            <v>FT</v>
          </cell>
          <cell r="D4525" t="str">
            <v>SIGNAL CABLE, 11 CONDUCTOR, NO. 14 AWG, AS PER PLAN</v>
          </cell>
          <cell r="G4525">
            <v>0</v>
          </cell>
        </row>
        <row r="4526">
          <cell r="A4526" t="str">
            <v>632E41200</v>
          </cell>
          <cell r="C4526" t="str">
            <v>FT</v>
          </cell>
          <cell r="D4526" t="str">
            <v>SIGNAL CABLE, 12 CONDUCTOR, NO. 14 AWG</v>
          </cell>
          <cell r="G4526">
            <v>0</v>
          </cell>
        </row>
        <row r="4527">
          <cell r="A4527" t="str">
            <v>632E41300</v>
          </cell>
          <cell r="C4527" t="str">
            <v>FT</v>
          </cell>
          <cell r="D4527" t="str">
            <v>SIGNAL CABLE, 13 CONDUCTOR, NO. 14 AWG</v>
          </cell>
          <cell r="G4527">
            <v>0</v>
          </cell>
        </row>
        <row r="4528">
          <cell r="A4528" t="str">
            <v>632E41400</v>
          </cell>
          <cell r="C4528" t="str">
            <v>FT</v>
          </cell>
          <cell r="D4528" t="str">
            <v>SIGNAL CABLE, 14 CONDUCTOR, NO. 14 AWG</v>
          </cell>
          <cell r="G4528">
            <v>0</v>
          </cell>
        </row>
        <row r="4529">
          <cell r="A4529" t="str">
            <v>632E41401</v>
          </cell>
          <cell r="C4529" t="str">
            <v>FT</v>
          </cell>
          <cell r="D4529" t="str">
            <v>SIGNAL CABLE, 14 CONDUCTOR, NO. 14 AWG, AS PER PLAN</v>
          </cell>
          <cell r="G4529">
            <v>0</v>
          </cell>
        </row>
        <row r="4530">
          <cell r="A4530" t="str">
            <v>632E41500</v>
          </cell>
          <cell r="C4530" t="str">
            <v>FT</v>
          </cell>
          <cell r="D4530" t="str">
            <v>SIGNAL CABLE, 15 CONDUCTOR, NO. 14 AWG</v>
          </cell>
          <cell r="G4530">
            <v>0</v>
          </cell>
        </row>
        <row r="4531">
          <cell r="A4531" t="str">
            <v>632E41501</v>
          </cell>
          <cell r="C4531" t="str">
            <v>FT</v>
          </cell>
          <cell r="D4531" t="str">
            <v>SIGNAL CABLE, 15 CONDUCTOR, NO. 14 AWG, AS PER PLAN</v>
          </cell>
          <cell r="G4531">
            <v>0</v>
          </cell>
        </row>
        <row r="4532">
          <cell r="A4532" t="str">
            <v>632E41600</v>
          </cell>
          <cell r="C4532" t="str">
            <v>FT</v>
          </cell>
          <cell r="D4532" t="str">
            <v>SIGNAL CABLE, 16 CONDUCTOR, NO. 14 AWG</v>
          </cell>
          <cell r="G4532">
            <v>0</v>
          </cell>
        </row>
        <row r="4533">
          <cell r="A4533" t="str">
            <v>632E41601</v>
          </cell>
          <cell r="C4533" t="str">
            <v>FT</v>
          </cell>
          <cell r="D4533" t="str">
            <v>SIGNAL CABLE, 16 CONDUCTOR, NO. 14 AWG, AS PER PLAN</v>
          </cell>
          <cell r="G4533">
            <v>0</v>
          </cell>
        </row>
        <row r="4534">
          <cell r="A4534" t="str">
            <v>632E42200</v>
          </cell>
          <cell r="C4534" t="str">
            <v>FT</v>
          </cell>
          <cell r="D4534" t="str">
            <v>SIGNAL CABLE, 2 CONDUCTOR, NO. 12 AWG</v>
          </cell>
          <cell r="G4534">
            <v>0</v>
          </cell>
        </row>
        <row r="4535">
          <cell r="A4535" t="str">
            <v>632E42201</v>
          </cell>
          <cell r="C4535" t="str">
            <v>FT</v>
          </cell>
          <cell r="D4535" t="str">
            <v>SIGNAL CABLE, 2 CONDUCTOR, NO. 12 AWG, AS PER PLAN</v>
          </cell>
          <cell r="G4535">
            <v>0</v>
          </cell>
        </row>
        <row r="4536">
          <cell r="A4536" t="str">
            <v>632E42300</v>
          </cell>
          <cell r="C4536" t="str">
            <v>FT</v>
          </cell>
          <cell r="D4536" t="str">
            <v>SIGNAL CABLE, 3 CONDUCTOR, NO. 12 AWG</v>
          </cell>
          <cell r="G4536">
            <v>0</v>
          </cell>
        </row>
        <row r="4537">
          <cell r="A4537" t="str">
            <v>632E42301</v>
          </cell>
          <cell r="C4537" t="str">
            <v>FT</v>
          </cell>
          <cell r="D4537" t="str">
            <v>SIGNAL CABLE, 3 CONDUCTOR, NO. 12 AWG, AS PER PLAN</v>
          </cell>
          <cell r="G4537">
            <v>0</v>
          </cell>
        </row>
        <row r="4538">
          <cell r="A4538" t="str">
            <v>632E42400</v>
          </cell>
          <cell r="C4538" t="str">
            <v>FT</v>
          </cell>
          <cell r="D4538" t="str">
            <v>SIGNAL CABLE, 4 CONDUCTOR, NO. 12 AWG</v>
          </cell>
          <cell r="G4538">
            <v>0</v>
          </cell>
        </row>
        <row r="4539">
          <cell r="A4539" t="str">
            <v>632E42500</v>
          </cell>
          <cell r="C4539" t="str">
            <v>FT</v>
          </cell>
          <cell r="D4539" t="str">
            <v>SIGNAL CABLE, 5 CONDUCTOR, NO. 12 AWG</v>
          </cell>
          <cell r="G4539">
            <v>0</v>
          </cell>
        </row>
        <row r="4540">
          <cell r="A4540" t="str">
            <v>632E42501</v>
          </cell>
          <cell r="C4540" t="str">
            <v>FT</v>
          </cell>
          <cell r="D4540" t="str">
            <v>SIGNAL CABLE, 5 CONDUCTOR, NO. 12 AWG, AS PER PLAN</v>
          </cell>
          <cell r="G4540">
            <v>0</v>
          </cell>
        </row>
        <row r="4541">
          <cell r="A4541" t="str">
            <v>632E42600</v>
          </cell>
          <cell r="C4541" t="str">
            <v>FT</v>
          </cell>
          <cell r="D4541" t="str">
            <v>SIGNAL CABLE, 6 CONDUCTOR, NO. 12 AWG</v>
          </cell>
          <cell r="G4541">
            <v>0</v>
          </cell>
        </row>
        <row r="4542">
          <cell r="A4542" t="str">
            <v>632E42700</v>
          </cell>
          <cell r="C4542" t="str">
            <v>FT</v>
          </cell>
          <cell r="D4542" t="str">
            <v>SIGNAL CABLE, 7 CONDUCTOR, NO. 12 AWG</v>
          </cell>
          <cell r="G4542">
            <v>0</v>
          </cell>
        </row>
        <row r="4543">
          <cell r="A4543" t="str">
            <v>632E42701</v>
          </cell>
          <cell r="C4543" t="str">
            <v>FT</v>
          </cell>
          <cell r="D4543" t="str">
            <v>SIGNAL CABLE, 7 CONDUCTOR, NO. 12 AWG, AS PER PLAN</v>
          </cell>
          <cell r="G4543">
            <v>0</v>
          </cell>
        </row>
        <row r="4544">
          <cell r="A4544" t="str">
            <v>632E42800</v>
          </cell>
          <cell r="C4544" t="str">
            <v>FT</v>
          </cell>
          <cell r="D4544" t="str">
            <v>SIGNAL CABLE, 8 CONDUCTOR, NO. 12 AWG</v>
          </cell>
          <cell r="G4544">
            <v>0</v>
          </cell>
        </row>
        <row r="4545">
          <cell r="A4545" t="str">
            <v>632E42900</v>
          </cell>
          <cell r="C4545" t="str">
            <v>FT</v>
          </cell>
          <cell r="D4545" t="str">
            <v>SIGNAL CABLE, 9 CONDUCTOR, NO. 12 AWG</v>
          </cell>
          <cell r="G4545">
            <v>0</v>
          </cell>
        </row>
        <row r="4546">
          <cell r="A4546" t="str">
            <v>632E42901</v>
          </cell>
          <cell r="C4546" t="str">
            <v>FT</v>
          </cell>
          <cell r="D4546" t="str">
            <v>SIGNAL CABLE, 9 CONDUCTOR, NO. 12 AWG, AS PER PLAN</v>
          </cell>
          <cell r="G4546">
            <v>0</v>
          </cell>
        </row>
        <row r="4547">
          <cell r="A4547" t="str">
            <v>632E43000</v>
          </cell>
          <cell r="C4547" t="str">
            <v>FT</v>
          </cell>
          <cell r="D4547" t="str">
            <v>SIGNAL CABLE, 10 CONDUCTOR, NO. 12 AWG</v>
          </cell>
          <cell r="G4547">
            <v>0</v>
          </cell>
        </row>
        <row r="4548">
          <cell r="A4548" t="str">
            <v>632E43100</v>
          </cell>
          <cell r="C4548" t="str">
            <v>FT</v>
          </cell>
          <cell r="D4548" t="str">
            <v>SIGNAL CABLE, 11 CONDUCTOR, NO. 12 AWG</v>
          </cell>
          <cell r="G4548">
            <v>0</v>
          </cell>
        </row>
        <row r="4549">
          <cell r="A4549" t="str">
            <v>632E43200</v>
          </cell>
          <cell r="C4549" t="str">
            <v>FT</v>
          </cell>
          <cell r="D4549" t="str">
            <v>SIGNAL CABLE, 12 CONDUCTOR, NO. 12 AWG</v>
          </cell>
          <cell r="G4549">
            <v>0</v>
          </cell>
        </row>
        <row r="4550">
          <cell r="A4550" t="str">
            <v>632E43201</v>
          </cell>
          <cell r="C4550" t="str">
            <v>FT</v>
          </cell>
          <cell r="D4550" t="str">
            <v>SIGNAL CABLE, 12 CONDUCTOR, NO. 12 AWG, AS PER PLAN</v>
          </cell>
          <cell r="G4550">
            <v>0</v>
          </cell>
        </row>
        <row r="4551">
          <cell r="A4551" t="str">
            <v>632E43300</v>
          </cell>
          <cell r="C4551" t="str">
            <v>FT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632E43400</v>
          </cell>
          <cell r="C4552" t="str">
            <v>EACH</v>
          </cell>
          <cell r="D4552" t="str">
            <v>SIGNAL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632E62810</v>
          </cell>
          <cell r="C4553" t="str">
            <v>FT</v>
          </cell>
          <cell r="D4553" t="str">
            <v>INTERCONNECT CABLE,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632E62820</v>
          </cell>
          <cell r="C4554" t="str">
            <v>EACH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632E62830</v>
          </cell>
          <cell r="C4555" t="str">
            <v>LS</v>
          </cell>
          <cell r="D4555" t="str">
            <v>INTERCONNECT, MISC.:</v>
          </cell>
          <cell r="F4555" t="str">
            <v>ADD SUPPLEMENTAL DESCRIPTION</v>
          </cell>
          <cell r="G4555">
            <v>1</v>
          </cell>
        </row>
        <row r="4556">
          <cell r="A4556" t="str">
            <v>632E63000</v>
          </cell>
          <cell r="C4556" t="str">
            <v>EACH</v>
          </cell>
          <cell r="D4556" t="str">
            <v>PHONE DROP</v>
          </cell>
          <cell r="G4556">
            <v>0</v>
          </cell>
        </row>
        <row r="4557">
          <cell r="A4557" t="str">
            <v>632E63001</v>
          </cell>
          <cell r="C4557" t="str">
            <v>EACH</v>
          </cell>
          <cell r="D4557" t="str">
            <v>PHONE DROP, AS PER PLAN</v>
          </cell>
          <cell r="G4557">
            <v>0</v>
          </cell>
        </row>
        <row r="4558">
          <cell r="A4558" t="str">
            <v>632E64000</v>
          </cell>
          <cell r="C4558" t="str">
            <v>EACH</v>
          </cell>
          <cell r="D4558" t="str">
            <v>STRAIN POLE FOUNDATION</v>
          </cell>
          <cell r="G4558">
            <v>0</v>
          </cell>
        </row>
        <row r="4559">
          <cell r="A4559" t="str">
            <v>632E64001</v>
          </cell>
          <cell r="C4559" t="str">
            <v>EACH</v>
          </cell>
          <cell r="D4559" t="str">
            <v>STRAIN POLE FOUNDATION, AS PER PLAN</v>
          </cell>
          <cell r="G4559">
            <v>0</v>
          </cell>
        </row>
        <row r="4560">
          <cell r="A4560" t="str">
            <v>632E64010</v>
          </cell>
          <cell r="C4560" t="str">
            <v>EACH</v>
          </cell>
          <cell r="D4560" t="str">
            <v>SIGNAL SUPPORT FOUNDATION</v>
          </cell>
          <cell r="G4560">
            <v>0</v>
          </cell>
        </row>
        <row r="4561">
          <cell r="A4561" t="str">
            <v>632E64011</v>
          </cell>
          <cell r="C4561" t="str">
            <v>EACH</v>
          </cell>
          <cell r="D4561" t="str">
            <v>SIGNAL SUPPORT FOUNDATION, AS PER PLAN</v>
          </cell>
          <cell r="G4561">
            <v>0</v>
          </cell>
        </row>
        <row r="4562">
          <cell r="A4562" t="str">
            <v>632E64020</v>
          </cell>
          <cell r="C4562" t="str">
            <v>EACH</v>
          </cell>
          <cell r="D4562" t="str">
            <v>PEDESTAL FOUNDATION</v>
          </cell>
          <cell r="G4562">
            <v>0</v>
          </cell>
        </row>
        <row r="4563">
          <cell r="A4563" t="str">
            <v>632E64021</v>
          </cell>
          <cell r="C4563" t="str">
            <v>EACH</v>
          </cell>
          <cell r="D4563" t="str">
            <v>PEDESTAL FOUNDATION, AS PER PLAN</v>
          </cell>
          <cell r="G4563">
            <v>0</v>
          </cell>
        </row>
        <row r="4564">
          <cell r="A4564" t="str">
            <v>632E65200</v>
          </cell>
          <cell r="C4564" t="str">
            <v>FT</v>
          </cell>
          <cell r="D4564" t="str">
            <v>LOOP DETECTOR LEAD-IN CABLE</v>
          </cell>
          <cell r="G4564">
            <v>0</v>
          </cell>
        </row>
        <row r="4565">
          <cell r="A4565" t="str">
            <v>632E65201</v>
          </cell>
          <cell r="C4565" t="str">
            <v>FT</v>
          </cell>
          <cell r="D4565" t="str">
            <v>LOOP DETECTOR LEAD-IN CABLE, AS PER PLAN</v>
          </cell>
          <cell r="G4565">
            <v>0</v>
          </cell>
        </row>
        <row r="4566">
          <cell r="A4566" t="str">
            <v>632E65202</v>
          </cell>
          <cell r="C4566" t="str">
            <v>FT</v>
          </cell>
          <cell r="D4566" t="str">
            <v>LOOP DETECTOR LEAD-IN CABLE, INTEGRAL MESSENGER WIRE TYPE, NO. 14 AWG</v>
          </cell>
          <cell r="G4566">
            <v>0</v>
          </cell>
        </row>
        <row r="4567">
          <cell r="A4567" t="str">
            <v>632E65203</v>
          </cell>
          <cell r="C4567" t="str">
            <v>FT</v>
          </cell>
          <cell r="D4567" t="str">
            <v>LOOP DETECTOR LEAD-IN CABLE, INTEGRAL MESSENGER WIRE TYPE, NO. 14 AWG, AS PER PLAN</v>
          </cell>
          <cell r="G4567">
            <v>0</v>
          </cell>
        </row>
        <row r="4568">
          <cell r="A4568" t="str">
            <v>632E65300</v>
          </cell>
          <cell r="C4568" t="str">
            <v>FT</v>
          </cell>
          <cell r="D4568" t="str">
            <v>LOOP DETECTOR LEAD-IN CABLE, 2 CONDUCTOR, NO. 14 AWG</v>
          </cell>
          <cell r="G4568">
            <v>0</v>
          </cell>
        </row>
        <row r="4569">
          <cell r="A4569" t="str">
            <v>632E65301</v>
          </cell>
          <cell r="C4569" t="str">
            <v>FT</v>
          </cell>
          <cell r="D4569" t="str">
            <v>LOOP DETECTOR LEAD-IN CABLE, 2 CONDUCTOR, NO. 14 AWG, AS PER PLAN</v>
          </cell>
          <cell r="G4569">
            <v>0</v>
          </cell>
        </row>
        <row r="4570">
          <cell r="A4570" t="str">
            <v>632E65400</v>
          </cell>
          <cell r="C4570" t="str">
            <v>FT</v>
          </cell>
          <cell r="D4570" t="str">
            <v>LOOP DETECTOR LEAD-IN CABLE, 2 CONDUCTOR, NO. 12 AWG</v>
          </cell>
          <cell r="G4570">
            <v>0</v>
          </cell>
        </row>
        <row r="4571">
          <cell r="A4571" t="str">
            <v>632E65401</v>
          </cell>
          <cell r="C4571" t="str">
            <v>FT</v>
          </cell>
          <cell r="D4571" t="str">
            <v>LOOP DETECTOR LEAD-IN CABLE, 2 CONDUCTOR, NO. 12 AWG, AS PER PLAN</v>
          </cell>
          <cell r="G4571">
            <v>0</v>
          </cell>
        </row>
        <row r="4572">
          <cell r="A4572" t="str">
            <v>632E65404</v>
          </cell>
          <cell r="C4572" t="str">
            <v>FT</v>
          </cell>
          <cell r="D4572" t="str">
            <v>LOOP DETECTOR LEAD-IN CABLE, DIRECT BURIAL</v>
          </cell>
          <cell r="G4572">
            <v>0</v>
          </cell>
        </row>
        <row r="4573">
          <cell r="A4573" t="str">
            <v>632E65405</v>
          </cell>
          <cell r="C4573" t="str">
            <v>FT</v>
          </cell>
          <cell r="D4573" t="str">
            <v>LOOP DETECTOR LEAD-IN CABLE, DIRECT BURIAL, AS PER PLAN</v>
          </cell>
          <cell r="G4573">
            <v>0</v>
          </cell>
        </row>
        <row r="4574">
          <cell r="A4574" t="str">
            <v>632E66000</v>
          </cell>
          <cell r="C4574" t="str">
            <v>FT</v>
          </cell>
          <cell r="D4574" t="str">
            <v>POWER CABLE, 3 CONDUCTOR, NO. 14 AWG</v>
          </cell>
          <cell r="G4574">
            <v>0</v>
          </cell>
        </row>
        <row r="4575">
          <cell r="A4575" t="str">
            <v>632E66100</v>
          </cell>
          <cell r="C4575" t="str">
            <v>FT</v>
          </cell>
          <cell r="D4575" t="str">
            <v>POWER CABLE, 1 CONDUCTOR, NO. 10 AWG</v>
          </cell>
          <cell r="G4575">
            <v>0</v>
          </cell>
        </row>
        <row r="4576">
          <cell r="A4576" t="str">
            <v>632E66101</v>
          </cell>
          <cell r="C4576" t="str">
            <v>FT</v>
          </cell>
          <cell r="D4576" t="str">
            <v>POWER CABLE, 1 CONDUCTOR, NO. 10 AWG, AS PER PLAN</v>
          </cell>
          <cell r="G4576">
            <v>0</v>
          </cell>
        </row>
        <row r="4577">
          <cell r="A4577" t="str">
            <v>632E66102</v>
          </cell>
          <cell r="C4577" t="str">
            <v>FT</v>
          </cell>
          <cell r="D4577" t="str">
            <v>POWER CABLE, 2 CONDUCTOR, NO. 10 AWG</v>
          </cell>
          <cell r="G4577">
            <v>0</v>
          </cell>
        </row>
        <row r="4578">
          <cell r="A4578" t="str">
            <v>632E66103</v>
          </cell>
          <cell r="C4578" t="str">
            <v>FT</v>
          </cell>
          <cell r="D4578" t="str">
            <v>POWER CABLE, 2 CONDUCTOR, NO. 10 AWG, AS PER PLAN</v>
          </cell>
          <cell r="G4578">
            <v>0</v>
          </cell>
        </row>
        <row r="4579">
          <cell r="A4579" t="str">
            <v>632E66104</v>
          </cell>
          <cell r="C4579" t="str">
            <v>FT</v>
          </cell>
          <cell r="D4579" t="str">
            <v>POWER CABLE, 3 CONDUCTOR, NO. 10 AWG</v>
          </cell>
          <cell r="G4579">
            <v>0</v>
          </cell>
        </row>
        <row r="4580">
          <cell r="A4580" t="str">
            <v>632E67190</v>
          </cell>
          <cell r="C4580" t="str">
            <v>FT</v>
          </cell>
          <cell r="D4580" t="str">
            <v>POWER CABLE, 1 CONDUCTOR, NO. 8 AWG</v>
          </cell>
          <cell r="G4580">
            <v>0</v>
          </cell>
        </row>
        <row r="4581">
          <cell r="A4581" t="str">
            <v>632E67191</v>
          </cell>
          <cell r="C4581" t="str">
            <v>FT</v>
          </cell>
          <cell r="D4581" t="str">
            <v>POWER CABLE, 1 CONDUCTOR, NO. 8 AWG, AS PER PLAN</v>
          </cell>
          <cell r="G4581">
            <v>0</v>
          </cell>
        </row>
        <row r="4582">
          <cell r="A4582" t="str">
            <v>632E67200</v>
          </cell>
          <cell r="C4582" t="str">
            <v>FT</v>
          </cell>
          <cell r="D4582" t="str">
            <v>POWER CABLE, 2 CONDUCTOR, NO. 8 AWG</v>
          </cell>
          <cell r="G4582">
            <v>0</v>
          </cell>
        </row>
        <row r="4583">
          <cell r="A4583" t="str">
            <v>632E67201</v>
          </cell>
          <cell r="C4583" t="str">
            <v>FT</v>
          </cell>
          <cell r="D4583" t="str">
            <v>POWER CABLE, 2 CONDUCTOR, NO. 8 AWG, AS PER PLAN</v>
          </cell>
          <cell r="G4583">
            <v>0</v>
          </cell>
        </row>
        <row r="4584">
          <cell r="A4584" t="str">
            <v>632E67300</v>
          </cell>
          <cell r="C4584" t="str">
            <v>FT</v>
          </cell>
          <cell r="D4584" t="str">
            <v>POWER CABLE, 3 CONDUCTOR, NO. 8 AWG</v>
          </cell>
          <cell r="G4584">
            <v>0</v>
          </cell>
        </row>
        <row r="4585">
          <cell r="A4585" t="str">
            <v>632E67301</v>
          </cell>
          <cell r="C4585" t="str">
            <v>FT</v>
          </cell>
          <cell r="D4585" t="str">
            <v>POWER CABLE, 3 CONDUCTOR, NO. 8 AWG, AS PER PLAN</v>
          </cell>
          <cell r="G4585">
            <v>0</v>
          </cell>
        </row>
        <row r="4586">
          <cell r="A4586" t="str">
            <v>632E67400</v>
          </cell>
          <cell r="C4586" t="str">
            <v>FT</v>
          </cell>
          <cell r="D4586" t="str">
            <v>POWER CABLE, 4 CONDUCTOR, NO. 8 AWG</v>
          </cell>
          <cell r="G4586">
            <v>0</v>
          </cell>
        </row>
        <row r="4587">
          <cell r="A4587" t="str">
            <v>632E68100</v>
          </cell>
          <cell r="C4587" t="str">
            <v>FT</v>
          </cell>
          <cell r="D4587" t="str">
            <v>POWER CABLE, 1 CONDUCTOR, NO. 6 AWG</v>
          </cell>
          <cell r="G4587">
            <v>0</v>
          </cell>
        </row>
        <row r="4588">
          <cell r="A4588" t="str">
            <v>632E68101</v>
          </cell>
          <cell r="C4588" t="str">
            <v>FT</v>
          </cell>
          <cell r="D4588" t="str">
            <v>POWER CABLE, 1 CONDUCTOR, NO. 6 AWG, AS PER PLAN</v>
          </cell>
          <cell r="G4588">
            <v>0</v>
          </cell>
        </row>
        <row r="4589">
          <cell r="A4589" t="str">
            <v>632E68200</v>
          </cell>
          <cell r="C4589" t="str">
            <v>FT</v>
          </cell>
          <cell r="D4589" t="str">
            <v>POWER CABLE, 2 CONDUCTOR, NO. 6 AWG</v>
          </cell>
          <cell r="G4589">
            <v>0</v>
          </cell>
        </row>
        <row r="4590">
          <cell r="A4590" t="str">
            <v>632E68201</v>
          </cell>
          <cell r="C4590" t="str">
            <v>FT</v>
          </cell>
          <cell r="D4590" t="str">
            <v>POWER CABLE, 2 CONDUCTOR, NO. 6 AWG, AS PER PLAN</v>
          </cell>
          <cell r="G4590">
            <v>0</v>
          </cell>
        </row>
        <row r="4591">
          <cell r="A4591" t="str">
            <v>632E68300</v>
          </cell>
          <cell r="C4591" t="str">
            <v>FT</v>
          </cell>
          <cell r="D4591" t="str">
            <v>POWER CABLE, 3 CONDUCTOR, NO. 6 AWG</v>
          </cell>
          <cell r="G4591">
            <v>0</v>
          </cell>
        </row>
        <row r="4592">
          <cell r="A4592" t="str">
            <v>632E68301</v>
          </cell>
          <cell r="C4592" t="str">
            <v>FT</v>
          </cell>
          <cell r="D4592" t="str">
            <v>POWER CABLE, 3 CONDUCTOR, NO. 6 AWG, AS PER PLAN</v>
          </cell>
          <cell r="G4592">
            <v>0</v>
          </cell>
        </row>
        <row r="4593">
          <cell r="A4593" t="str">
            <v>632E68400</v>
          </cell>
          <cell r="C4593" t="str">
            <v>FT</v>
          </cell>
          <cell r="D4593" t="str">
            <v>POWER CABLE, 4 CONDUCTOR, NO. 6 AWG</v>
          </cell>
          <cell r="G4593">
            <v>0</v>
          </cell>
        </row>
        <row r="4594">
          <cell r="A4594" t="str">
            <v>632E69100</v>
          </cell>
          <cell r="C4594" t="str">
            <v>FT</v>
          </cell>
          <cell r="D4594" t="str">
            <v>POWER CABLE, 1 CONDUCTOR, NO. 4 AWG</v>
          </cell>
          <cell r="G4594">
            <v>0</v>
          </cell>
        </row>
        <row r="4595">
          <cell r="A4595" t="str">
            <v>632E69200</v>
          </cell>
          <cell r="C4595" t="str">
            <v>FT</v>
          </cell>
          <cell r="D4595" t="str">
            <v>POWER CABLE, 2 CONDUCTOR, NO. 4 AWG</v>
          </cell>
          <cell r="G4595">
            <v>0</v>
          </cell>
        </row>
        <row r="4596">
          <cell r="A4596" t="str">
            <v>632E69201</v>
          </cell>
          <cell r="C4596" t="str">
            <v>FT</v>
          </cell>
          <cell r="D4596" t="str">
            <v>POWER CABLE, 2 CONDUCTOR, NO. 4 AWG, AS PER PLAN</v>
          </cell>
          <cell r="G4596">
            <v>0</v>
          </cell>
        </row>
        <row r="4597">
          <cell r="A4597" t="str">
            <v>632E69300</v>
          </cell>
          <cell r="C4597" t="str">
            <v>FT</v>
          </cell>
          <cell r="D4597" t="str">
            <v>POWER CABLE, 3 CONDUCTOR, NO. 4 AWG</v>
          </cell>
          <cell r="G4597">
            <v>0</v>
          </cell>
        </row>
        <row r="4598">
          <cell r="A4598" t="str">
            <v>632E69310</v>
          </cell>
          <cell r="C4598" t="str">
            <v>FT</v>
          </cell>
          <cell r="D4598" t="str">
            <v>POWER CABLE, 1 CONDUCTOR, NO. 2 AWG</v>
          </cell>
          <cell r="G4598">
            <v>0</v>
          </cell>
        </row>
        <row r="4599">
          <cell r="A4599" t="str">
            <v>632E69311</v>
          </cell>
          <cell r="C4599" t="str">
            <v>FT</v>
          </cell>
          <cell r="D4599" t="str">
            <v>POWER CABLE, 1 CONDUCTOR, NO. 2 AWG, AS PER PLAN</v>
          </cell>
          <cell r="G4599">
            <v>0</v>
          </cell>
        </row>
        <row r="4600">
          <cell r="A4600" t="str">
            <v>632E69320</v>
          </cell>
          <cell r="C4600" t="str">
            <v>FT</v>
          </cell>
          <cell r="D4600" t="str">
            <v>POWER CABLE, 3 CONDUCTOR, NO. 2 AWG</v>
          </cell>
          <cell r="G4600">
            <v>0</v>
          </cell>
        </row>
        <row r="4601">
          <cell r="A4601" t="str">
            <v>632E69350</v>
          </cell>
          <cell r="C4601" t="str">
            <v>FT</v>
          </cell>
          <cell r="D4601" t="str">
            <v>POWER CABLE, MISC.:</v>
          </cell>
          <cell r="F4601" t="str">
            <v>ADD SUPPLEMENTAL DESCRIPTION</v>
          </cell>
          <cell r="G4601">
            <v>1</v>
          </cell>
        </row>
        <row r="4602">
          <cell r="A4602" t="str">
            <v>632E69400</v>
          </cell>
          <cell r="C4602" t="str">
            <v>FT</v>
          </cell>
          <cell r="D4602" t="str">
            <v>SERVICE CABLE, 2 CONDUCTOR, NO. 8 AWG</v>
          </cell>
          <cell r="G4602">
            <v>0</v>
          </cell>
        </row>
        <row r="4603">
          <cell r="A4603" t="str">
            <v>632E69401</v>
          </cell>
          <cell r="C4603" t="str">
            <v>FT</v>
          </cell>
          <cell r="D4603" t="str">
            <v>SERVICE CABLE, 2 CONDUCTOR, NO. 8 AWG, AS PER PLAN</v>
          </cell>
          <cell r="G4603">
            <v>0</v>
          </cell>
        </row>
        <row r="4604">
          <cell r="A4604" t="str">
            <v>632E69500</v>
          </cell>
          <cell r="C4604" t="str">
            <v>FT</v>
          </cell>
          <cell r="D4604" t="str">
            <v>SERVICE CABLE, 2 CONDUCTOR, NO. 6 AWG</v>
          </cell>
          <cell r="G4604">
            <v>0</v>
          </cell>
        </row>
        <row r="4605">
          <cell r="A4605" t="str">
            <v>632E69501</v>
          </cell>
          <cell r="C4605" t="str">
            <v>FT</v>
          </cell>
          <cell r="D4605" t="str">
            <v>SERVICE CABLE, 2 CONDUCTOR, NO. 6 AWG, AS PER PLAN</v>
          </cell>
          <cell r="G4605">
            <v>0</v>
          </cell>
        </row>
        <row r="4606">
          <cell r="A4606" t="str">
            <v>632E69600</v>
          </cell>
          <cell r="C4606" t="str">
            <v>FT</v>
          </cell>
          <cell r="D4606" t="str">
            <v>SERVICE CABLE, 2 CONDUCTOR, NO. 4 AWG</v>
          </cell>
          <cell r="G4606">
            <v>0</v>
          </cell>
        </row>
        <row r="4607">
          <cell r="A4607" t="str">
            <v>632E69601</v>
          </cell>
          <cell r="C4607" t="str">
            <v>FT</v>
          </cell>
          <cell r="D4607" t="str">
            <v>SERVICE CABLE, 2 CONDUCTOR, NO. 4 AWG, AS PER PLAN</v>
          </cell>
          <cell r="G4607">
            <v>0</v>
          </cell>
        </row>
        <row r="4608">
          <cell r="A4608" t="str">
            <v>632E69700</v>
          </cell>
          <cell r="C4608" t="str">
            <v>FT</v>
          </cell>
          <cell r="D4608" t="str">
            <v>SERVICE CABLE, 3 CONDUCTOR, NO. 8 AWG</v>
          </cell>
          <cell r="G4608">
            <v>0</v>
          </cell>
        </row>
        <row r="4609">
          <cell r="A4609" t="str">
            <v>632E69800</v>
          </cell>
          <cell r="C4609" t="str">
            <v>FT</v>
          </cell>
          <cell r="D4609" t="str">
            <v>SERVICE CABLE, 3 CONDUCTOR, NO. 6 AWG</v>
          </cell>
          <cell r="G4609">
            <v>0</v>
          </cell>
        </row>
        <row r="4610">
          <cell r="A4610" t="str">
            <v>632E69801</v>
          </cell>
          <cell r="C4610" t="str">
            <v>FT</v>
          </cell>
          <cell r="D4610" t="str">
            <v>SERVICE CABLE, 3 CONDUCTOR, NO. 6 AWG, AS PER PLAN</v>
          </cell>
          <cell r="G4610">
            <v>0</v>
          </cell>
        </row>
        <row r="4611">
          <cell r="A4611" t="str">
            <v>632E69900</v>
          </cell>
          <cell r="C4611" t="str">
            <v>FT</v>
          </cell>
          <cell r="D4611" t="str">
            <v>SERVICE CABLE, 3 CONDUCTOR, NO. 4 AWG</v>
          </cell>
          <cell r="G4611">
            <v>0</v>
          </cell>
        </row>
        <row r="4612">
          <cell r="A4612" t="str">
            <v>632E69910</v>
          </cell>
          <cell r="C4612" t="str">
            <v>FT</v>
          </cell>
          <cell r="D4612" t="str">
            <v>SERVICE CABLE, 3 CONDUCTOR, WITH GROUND, NO. 4 AWG</v>
          </cell>
          <cell r="G4612">
            <v>0</v>
          </cell>
        </row>
        <row r="4613">
          <cell r="A4613" t="str">
            <v>632E69950</v>
          </cell>
          <cell r="C4613" t="str">
            <v>FT</v>
          </cell>
          <cell r="D4613" t="str">
            <v>SERVICE CABLE, MISC.:</v>
          </cell>
          <cell r="F4613" t="str">
            <v>ADD SUPPLEMENTAL DESCRIPTION</v>
          </cell>
          <cell r="G4613">
            <v>1</v>
          </cell>
        </row>
        <row r="4614">
          <cell r="A4614" t="str">
            <v>632E70000</v>
          </cell>
          <cell r="C4614" t="str">
            <v>EACH</v>
          </cell>
          <cell r="D4614" t="str">
            <v>POWER SERVICE</v>
          </cell>
          <cell r="G4614">
            <v>0</v>
          </cell>
        </row>
        <row r="4615">
          <cell r="A4615" t="str">
            <v>632E70001</v>
          </cell>
          <cell r="C4615" t="str">
            <v>EACH</v>
          </cell>
          <cell r="D4615" t="str">
            <v>POWER SERVICE, AS PER PLAN</v>
          </cell>
          <cell r="G4615">
            <v>0</v>
          </cell>
        </row>
        <row r="4616">
          <cell r="A4616" t="str">
            <v>632E70200</v>
          </cell>
          <cell r="C4616" t="str">
            <v>EACH</v>
          </cell>
          <cell r="D4616" t="str">
            <v>CONDUIT RISER, 1" DIAMETER</v>
          </cell>
          <cell r="G4616">
            <v>0</v>
          </cell>
        </row>
        <row r="4617">
          <cell r="A4617" t="str">
            <v>632E70201</v>
          </cell>
          <cell r="C4617" t="str">
            <v>EACH</v>
          </cell>
          <cell r="D4617" t="str">
            <v>CONDUIT RISER, 1" DIAMETER, AS PER PLAN</v>
          </cell>
          <cell r="G4617">
            <v>0</v>
          </cell>
        </row>
        <row r="4618">
          <cell r="A4618" t="str">
            <v>632E70204</v>
          </cell>
          <cell r="C4618" t="str">
            <v>EACH</v>
          </cell>
          <cell r="D4618" t="str">
            <v>CONDUIT RISER, 1-1/4" DIAMETER</v>
          </cell>
          <cell r="G4618">
            <v>0</v>
          </cell>
        </row>
        <row r="4619">
          <cell r="A4619" t="str">
            <v>632E70300</v>
          </cell>
          <cell r="C4619" t="str">
            <v>EACH</v>
          </cell>
          <cell r="D4619" t="str">
            <v>CONDUIT RISER, 1-1/2" DIAMETER</v>
          </cell>
          <cell r="G4619">
            <v>0</v>
          </cell>
        </row>
        <row r="4620">
          <cell r="A4620" t="str">
            <v>632E70301</v>
          </cell>
          <cell r="C4620" t="str">
            <v>EACH</v>
          </cell>
          <cell r="D4620" t="str">
            <v>CONDUIT RISER, 1-1/2" DIAMETER, AS PER PLAN</v>
          </cell>
          <cell r="G4620">
            <v>0</v>
          </cell>
        </row>
        <row r="4621">
          <cell r="A4621" t="str">
            <v>632E70400</v>
          </cell>
          <cell r="C4621" t="str">
            <v>EACH</v>
          </cell>
          <cell r="D4621" t="str">
            <v>CONDUIT RISER, 2" DIAMETER</v>
          </cell>
          <cell r="G4621">
            <v>0</v>
          </cell>
        </row>
        <row r="4622">
          <cell r="A4622" t="str">
            <v>632E70401</v>
          </cell>
          <cell r="C4622" t="str">
            <v>EACH</v>
          </cell>
          <cell r="D4622" t="str">
            <v>CONDUIT RISER, 2" DIAMETER, AS PER PLAN</v>
          </cell>
          <cell r="G4622">
            <v>0</v>
          </cell>
        </row>
        <row r="4623">
          <cell r="A4623" t="str">
            <v>632E70500</v>
          </cell>
          <cell r="C4623" t="str">
            <v>EACH</v>
          </cell>
          <cell r="D4623" t="str">
            <v>CONDUIT RISER, 2-1/2" DIAMETER</v>
          </cell>
          <cell r="G4623">
            <v>0</v>
          </cell>
        </row>
        <row r="4624">
          <cell r="A4624" t="str">
            <v>632E70600</v>
          </cell>
          <cell r="C4624" t="str">
            <v>EACH</v>
          </cell>
          <cell r="D4624" t="str">
            <v>CONDUIT RISER, 3" DIAMETER</v>
          </cell>
          <cell r="G4624">
            <v>0</v>
          </cell>
        </row>
        <row r="4625">
          <cell r="A4625" t="str">
            <v>632E70601</v>
          </cell>
          <cell r="C4625" t="str">
            <v>EACH</v>
          </cell>
          <cell r="D4625" t="str">
            <v>CONDUIT RISER, 3" DIAMETER, AS PER PLAN</v>
          </cell>
          <cell r="G4625">
            <v>0</v>
          </cell>
        </row>
        <row r="4626">
          <cell r="A4626" t="str">
            <v>632E75002</v>
          </cell>
          <cell r="C4626" t="str">
            <v>EACH</v>
          </cell>
          <cell r="D4626" t="str">
            <v>SIGNAL SUPPORT, TYPE TC-81.21 DESIGN 3 POLE, WITH MAST ARMS TC-81.21 DESIGN 1 AND DESIGN 1</v>
          </cell>
          <cell r="G4626">
            <v>0</v>
          </cell>
        </row>
        <row r="4627">
          <cell r="A4627" t="str">
            <v>632E75003</v>
          </cell>
          <cell r="C4627" t="str">
            <v>EACH</v>
          </cell>
          <cell r="D4627" t="str">
            <v>SIGNAL SUPPORT, TYPE TC-81.21 DESIGN 3 POLE, WITH MAST ARMS TC-81.21 DESIGN 1 AND DESIGN 1, AS PER PLAN</v>
          </cell>
          <cell r="G4627">
            <v>0</v>
          </cell>
        </row>
        <row r="4628">
          <cell r="A4628" t="str">
            <v>632E75012</v>
          </cell>
          <cell r="C4628" t="str">
            <v>EACH</v>
          </cell>
          <cell r="D4628" t="str">
            <v>SIGNAL SUPPORT, TYPE TC-81.21 DESIGN 3 POLE, WITH MAST ARMS TC-81.21 DESIGN 2 AND DESIGN 1</v>
          </cell>
          <cell r="G4628">
            <v>0</v>
          </cell>
        </row>
        <row r="4629">
          <cell r="A4629" t="str">
            <v>632E75013</v>
          </cell>
          <cell r="C4629" t="str">
            <v>EACH</v>
          </cell>
          <cell r="D4629" t="str">
            <v>SIGNAL SUPPORT, TYPE TC-81.21 DESIGN 3 POLE, WITH MAST ARMS TC-81.21 DESIGN 2 AND DESIGN 1, AS PER PLAN</v>
          </cell>
          <cell r="G4629">
            <v>0</v>
          </cell>
        </row>
        <row r="4630">
          <cell r="A4630" t="str">
            <v>632E75022</v>
          </cell>
          <cell r="C4630" t="str">
            <v>EACH</v>
          </cell>
          <cell r="D4630" t="str">
            <v>SIGNAL SUPPORT, TYPE TC-81.21 DESIGN 4 POLE, WITH MAST ARMS TC-81.21 DESIGN 2 AND DESIGN 2</v>
          </cell>
          <cell r="G4630">
            <v>0</v>
          </cell>
        </row>
        <row r="4631">
          <cell r="A4631" t="str">
            <v>632E75023</v>
          </cell>
          <cell r="C4631" t="str">
            <v>EACH</v>
          </cell>
          <cell r="D4631" t="str">
            <v>SIGNAL SUPPORT, TYPE TC-81.21 DESIGN 4 POLE, WITH MAST ARMS TC-81.21 DESIGN 2 AND DESIGN 2, AS PER PLAN</v>
          </cell>
          <cell r="G4631">
            <v>0</v>
          </cell>
        </row>
        <row r="4632">
          <cell r="A4632" t="str">
            <v>632E75032</v>
          </cell>
          <cell r="C4632" t="str">
            <v>EACH</v>
          </cell>
          <cell r="D4632" t="str">
            <v>SIGNAL SUPPORT, TYPE TC-81.21 DESIGN 4 POLE, WITH MAST ARMS TC-81.21 DESIGN 3 AND DESIGN 1</v>
          </cell>
          <cell r="G4632">
            <v>0</v>
          </cell>
        </row>
        <row r="4633">
          <cell r="A4633" t="str">
            <v>632E75033</v>
          </cell>
          <cell r="C4633" t="str">
            <v>EACH</v>
          </cell>
          <cell r="D4633" t="str">
            <v>SIGNAL SUPPORT, TYPE TC-81.21 DESIGN 4 POLE, WITH MAST ARMS TC-81.21 DESIGN 3 AND DESIGN 1, AS PER PLAN</v>
          </cell>
          <cell r="G4633">
            <v>0</v>
          </cell>
        </row>
        <row r="4634">
          <cell r="A4634" t="str">
            <v>632E75042</v>
          </cell>
          <cell r="C4634" t="str">
            <v>EACH</v>
          </cell>
          <cell r="D4634" t="str">
            <v>SIGNAL SUPPORT, TYPE TC-81.21 DESIGN 4 POLE, WITH MAST ARMS TC-81.21 DESIGN 3 AND DESIGN 2</v>
          </cell>
          <cell r="G4634">
            <v>0</v>
          </cell>
        </row>
        <row r="4635">
          <cell r="A4635" t="str">
            <v>632E75043</v>
          </cell>
          <cell r="C4635" t="str">
            <v>EACH</v>
          </cell>
          <cell r="D4635" t="str">
            <v>SIGNAL SUPPORT, TYPE TC-81.21 DESIGN 4 POLE, WITH MAST ARMS TC-81.21 DESIGN 3 AND DESIGN 2, AS PER PLAN</v>
          </cell>
          <cell r="G4635">
            <v>0</v>
          </cell>
        </row>
        <row r="4636">
          <cell r="A4636" t="str">
            <v>632E75052</v>
          </cell>
          <cell r="C4636" t="str">
            <v>EACH</v>
          </cell>
          <cell r="D4636" t="str">
            <v>SIGNAL SUPPORT, TYPE TC-81.21 DESIGN 4 POLE, WITH MAST ARMS TC-81.21 DESIGN 3 AND DESIGN 3</v>
          </cell>
          <cell r="G4636">
            <v>0</v>
          </cell>
        </row>
        <row r="4637">
          <cell r="A4637" t="str">
            <v>632E75053</v>
          </cell>
          <cell r="C4637" t="str">
            <v>EACH</v>
          </cell>
          <cell r="D4637" t="str">
            <v>SIGNAL SUPPORT, TYPE TC-81.21 DESIGN 4 POLE, WITH MAST ARMS TC-81.21 DESIGN 3 AND DESIGN 3, AS PER PLAN</v>
          </cell>
          <cell r="G4637">
            <v>0</v>
          </cell>
        </row>
        <row r="4638">
          <cell r="A4638" t="str">
            <v>632E75062</v>
          </cell>
          <cell r="C4638" t="str">
            <v>EACH</v>
          </cell>
          <cell r="D4638" t="str">
            <v>SIGNAL SUPPORT, TYPE TC-81.21 DESIGN 11 POLE, WITH MAST ARMS TC-81.21 DESIGN 4 AND DESIGN 1</v>
          </cell>
          <cell r="G4638">
            <v>0</v>
          </cell>
        </row>
        <row r="4639">
          <cell r="A4639" t="str">
            <v>632E75063</v>
          </cell>
          <cell r="C4639" t="str">
            <v>EACH</v>
          </cell>
          <cell r="D4639" t="str">
            <v>SIGNAL SUPPORT, TYPE TC-81.21 DESIGN 11 POLE, WITH MAST ARMS TC-81.21 DESIGN 4 AND DESIGN 1, AS PER PLAN</v>
          </cell>
          <cell r="G4639">
            <v>0</v>
          </cell>
        </row>
        <row r="4640">
          <cell r="A4640" t="str">
            <v>632E75066</v>
          </cell>
          <cell r="C4640" t="str">
            <v>EACH</v>
          </cell>
          <cell r="D4640" t="str">
            <v>SIGNAL SUPPORT, TYPE TC-81.21 DESIGN 11 POLE, WITH MAST ARMS TC-81.21 DESIGN 3 AND DESIGN 2</v>
          </cell>
          <cell r="G4640">
            <v>0</v>
          </cell>
        </row>
        <row r="4641">
          <cell r="A4641" t="str">
            <v>632E75067</v>
          </cell>
          <cell r="C4641" t="str">
            <v>EACH</v>
          </cell>
          <cell r="D4641" t="str">
            <v>SIGNAL SUPPORT, TYPE TC-81.21 DESIGN 11 POLE, WITH MAST ARMS TC-81.21 DESIGN 3 AND DESIGN 2, AS PER PLAN</v>
          </cell>
          <cell r="G4641">
            <v>0</v>
          </cell>
        </row>
        <row r="4642">
          <cell r="A4642" t="str">
            <v>632E75072</v>
          </cell>
          <cell r="C4642" t="str">
            <v>EACH</v>
          </cell>
          <cell r="D4642" t="str">
            <v>SIGNAL SUPPORT, TYPE TC-81.21 DESIGN 11 POLE, WITH MAST ARMS TC-81.21 DESIGN 4 AND DESIGN 2</v>
          </cell>
          <cell r="G4642">
            <v>0</v>
          </cell>
        </row>
        <row r="4643">
          <cell r="A4643" t="str">
            <v>632E75073</v>
          </cell>
          <cell r="C4643" t="str">
            <v>EACH</v>
          </cell>
          <cell r="D4643" t="str">
            <v>SIGNAL SUPPORT, TYPE TC-81.21 DESIGN 11 POLE, WITH MAST ARMS TC-81.21 DESIGN 4 AND DESIGN 2, AS PER PLAN</v>
          </cell>
          <cell r="G4643">
            <v>0</v>
          </cell>
        </row>
        <row r="4644">
          <cell r="A4644" t="str">
            <v>632E75076</v>
          </cell>
          <cell r="C4644" t="str">
            <v>EACH</v>
          </cell>
          <cell r="D4644" t="str">
            <v>SIGNAL SUPPORT, TYPE TC-81.21 DESIGN 11 POLE, WITH MAST ARMS TC-81.21 DESIGN 11 AND DESIGN 2</v>
          </cell>
          <cell r="G4644">
            <v>0</v>
          </cell>
        </row>
        <row r="4645">
          <cell r="A4645" t="str">
            <v>632E75077</v>
          </cell>
          <cell r="C4645" t="str">
            <v>EACH</v>
          </cell>
          <cell r="D4645" t="str">
            <v>SIGNAL SUPPORT, TYPE TC-81.21 DESIGN 11 POLE, WITH MAST ARMS TC-81.21 DESIGN 11 AND DESIGN 2, AS PER PLAN</v>
          </cell>
          <cell r="G4645">
            <v>0</v>
          </cell>
        </row>
        <row r="4646">
          <cell r="A4646" t="str">
            <v>632E75080</v>
          </cell>
          <cell r="C4646" t="str">
            <v>EACH</v>
          </cell>
          <cell r="D4646" t="str">
            <v>SIGNAL SUPPORT, TYPE TC-81.21 DESIGN 12 POLE, WITH MAST ARMS TC-81.21 DESIGN 4 AND DESIGN 1</v>
          </cell>
          <cell r="G4646">
            <v>0</v>
          </cell>
        </row>
        <row r="4647">
          <cell r="A4647" t="str">
            <v>632E75082</v>
          </cell>
          <cell r="C4647" t="str">
            <v>EACH</v>
          </cell>
          <cell r="D4647" t="str">
            <v>SIGNAL SUPPORT, TYPE TC-81.21 DESIGN 12 POLE, WITH MAST ARMS TC-81.21 DESIGN 4 AND DESIGN 3</v>
          </cell>
          <cell r="G4647">
            <v>0</v>
          </cell>
        </row>
        <row r="4648">
          <cell r="A4648" t="str">
            <v>632E75083</v>
          </cell>
          <cell r="C4648" t="str">
            <v>EACH</v>
          </cell>
          <cell r="D4648" t="str">
            <v>SIGNAL SUPPORT, TYPE TC-81.21 DESIGN 12 POLE, WITH MAST ARMS TC-81.21 DESIGN 4 AND DESIGN 3, AS PER PLAN</v>
          </cell>
          <cell r="G4648">
            <v>0</v>
          </cell>
        </row>
        <row r="4649">
          <cell r="A4649" t="str">
            <v>632E75092</v>
          </cell>
          <cell r="C4649" t="str">
            <v>EACH</v>
          </cell>
          <cell r="D4649" t="str">
            <v>SIGNAL SUPPORT, TYPE TC-81.21 DESIGN 12 POLE, WITH MAST ARMS TC-81.21 DESIGN 11 AND DESIGN 1</v>
          </cell>
          <cell r="G4649">
            <v>0</v>
          </cell>
        </row>
        <row r="4650">
          <cell r="A4650" t="str">
            <v>632E75093</v>
          </cell>
          <cell r="C4650" t="str">
            <v>EACH</v>
          </cell>
          <cell r="D4650" t="str">
            <v>SIGNAL SUPPORT, TYPE TC-81.21 DESIGN 12 POLE, WITH MAST ARMS TC-81.21 DESIGN 11 AND DESIGN 1, AS PER PLAN</v>
          </cell>
          <cell r="G4650">
            <v>0</v>
          </cell>
        </row>
        <row r="4651">
          <cell r="A4651" t="str">
            <v>632E75102</v>
          </cell>
          <cell r="C4651" t="str">
            <v>EACH</v>
          </cell>
          <cell r="D4651" t="str">
            <v>SIGNAL SUPPORT, TYPE TC-81.21 DESIGN 12 POLE, WITH MAST ARMS TC-81.21 DESIGN 11 AND DESIGN 2</v>
          </cell>
          <cell r="G4651">
            <v>0</v>
          </cell>
        </row>
        <row r="4652">
          <cell r="A4652" t="str">
            <v>632E75103</v>
          </cell>
          <cell r="C4652" t="str">
            <v>EACH</v>
          </cell>
          <cell r="D4652" t="str">
            <v>SIGNAL SUPPORT, TYPE TC-81.21 DESIGN 12 POLE, WITH MAST ARMS TC-81.21 DESIGN 11 AND DESIGN 2, AS PER PLAN</v>
          </cell>
          <cell r="G4652">
            <v>0</v>
          </cell>
        </row>
        <row r="4653">
          <cell r="A4653" t="str">
            <v>632E75112</v>
          </cell>
          <cell r="C4653" t="str">
            <v>EACH</v>
          </cell>
          <cell r="D4653" t="str">
            <v>SIGNAL SUPPORT, TYPE TC-81.21 DESIGN 12 POLE, WITH MAST ARMS TC-81.21 DESIGN 11 AND DESIGN 3</v>
          </cell>
          <cell r="G4653">
            <v>0</v>
          </cell>
        </row>
        <row r="4654">
          <cell r="A4654" t="str">
            <v>632E75113</v>
          </cell>
          <cell r="C4654" t="str">
            <v>EACH</v>
          </cell>
          <cell r="D4654" t="str">
            <v>SIGNAL SUPPORT, TYPE TC-81.21 DESIGN 12 POLE, WITH MAST ARMS TC-81.21 DESIGN 11 AND DESIGN 3, AS PER PLAN</v>
          </cell>
          <cell r="G4654">
            <v>0</v>
          </cell>
        </row>
        <row r="4655">
          <cell r="A4655" t="str">
            <v>632E75118</v>
          </cell>
          <cell r="C4655" t="str">
            <v>EACH</v>
          </cell>
          <cell r="D4655" t="str">
            <v>SIGNAL SUPPORT, TYPE TC-12.30 DESIGN 5 POLE, WITH MAST ARMS TC-81.21 DESIGN 3 AND DESIGN 3</v>
          </cell>
          <cell r="G4655">
            <v>0</v>
          </cell>
        </row>
        <row r="4656">
          <cell r="A4656" t="str">
            <v>632E75122</v>
          </cell>
          <cell r="C4656" t="str">
            <v>EACH</v>
          </cell>
          <cell r="D4656" t="str">
            <v>SIGNAL SUPPORT, TYPE TC-12.30 DESIGN 5 POLE, WITH MAST ARMS TC-81.21 DESIGN 4 AND DESIGN 4</v>
          </cell>
          <cell r="G4656">
            <v>0</v>
          </cell>
        </row>
        <row r="4657">
          <cell r="A4657" t="str">
            <v>632E75123</v>
          </cell>
          <cell r="C4657" t="str">
            <v>EACH</v>
          </cell>
          <cell r="D4657" t="str">
            <v>SIGNAL SUPPORT, TYPE TC-12.30 DESIGN 5 POLE, WITH MAST ARMS TC-81.21 DESIGN 4 AND DESIGN 4, AS PER PLAN</v>
          </cell>
          <cell r="G4657">
            <v>0</v>
          </cell>
        </row>
        <row r="4658">
          <cell r="A4658" t="str">
            <v>632E75126</v>
          </cell>
          <cell r="C4658" t="str">
            <v>EACH</v>
          </cell>
          <cell r="D4658" t="str">
            <v>SIGNAL SUPPORT, TYPE TC-12.30 DESIGN 5 POLE, WITH MAST ARMS TC-81.21 DESIGN 1 AND DESIGN 11</v>
          </cell>
          <cell r="G4658">
            <v>0</v>
          </cell>
        </row>
        <row r="4659">
          <cell r="A4659" t="str">
            <v>632E75128</v>
          </cell>
          <cell r="C4659" t="str">
            <v>EACH</v>
          </cell>
          <cell r="D4659" t="str">
            <v>SIGNAL SUPPORT, TYPE TC-12.30 DESIGN 5 POLE, WITH MAST ARMS TC-81.21 DESIGN 2 AND DESIGN 11</v>
          </cell>
          <cell r="G4659">
            <v>0</v>
          </cell>
        </row>
        <row r="4660">
          <cell r="A4660" t="str">
            <v>632E75132</v>
          </cell>
          <cell r="C4660" t="str">
            <v>EACH</v>
          </cell>
          <cell r="D4660" t="str">
            <v>SIGNAL SUPPORT, TYPE TC-12.30 DESIGN 5 POLE, WITH MAST ARMS TC-81.21 DESIGN 11 AND DESIGN 4</v>
          </cell>
          <cell r="G4660">
            <v>0</v>
          </cell>
        </row>
        <row r="4661">
          <cell r="A4661" t="str">
            <v>632E75133</v>
          </cell>
          <cell r="C4661" t="str">
            <v>EACH</v>
          </cell>
          <cell r="D4661" t="str">
            <v>SIGNAL SUPPORT, TYPE TC-12.30 DESIGN 5 POLE, WITH MAST ARMS TC-81.21 DESIGN 11 AND DESIGN 4, AS PER PLAN</v>
          </cell>
          <cell r="G4661">
            <v>0</v>
          </cell>
        </row>
        <row r="4662">
          <cell r="A4662" t="str">
            <v>632E75140</v>
          </cell>
          <cell r="C4662" t="str">
            <v>EACH</v>
          </cell>
          <cell r="D4662" t="str">
            <v>SIGNAL SUPPORT, TYPE TC-12.30 DESIGN 5 POLE, WITH MAST ARMS TC-18.20 DESIGN 12 AND DESIGN 1</v>
          </cell>
          <cell r="G4662">
            <v>0</v>
          </cell>
        </row>
        <row r="4663">
          <cell r="A4663" t="str">
            <v>632E75141</v>
          </cell>
          <cell r="C4663" t="str">
            <v>EACH</v>
          </cell>
          <cell r="D4663" t="str">
            <v>SIGNAL SUPPORT, TYPE TC-12.30 DESIGN 5 POLE, WITH MAST ARMS TC-18.20 DESIGN 12 AND DESIGN 1, AS PER PLAN</v>
          </cell>
          <cell r="G4663">
            <v>0</v>
          </cell>
        </row>
        <row r="4664">
          <cell r="A4664" t="str">
            <v>632E75142</v>
          </cell>
          <cell r="C4664" t="str">
            <v>EACH</v>
          </cell>
          <cell r="D4664" t="str">
            <v>SIGNAL SUPPORT, TYPE TC-12.30 DESIGN 5 POLE, WITH MAST ARMS TC-81.21 DESIGN 12 AND DESIGN 1</v>
          </cell>
          <cell r="G4664">
            <v>0</v>
          </cell>
        </row>
        <row r="4665">
          <cell r="A4665" t="str">
            <v>632E75143</v>
          </cell>
          <cell r="C4665" t="str">
            <v>EACH</v>
          </cell>
          <cell r="D4665" t="str">
            <v>SIGNAL SUPPORT, TYPE TC-12.30 DESIGN 5 POLE, WITH MAST ARMS TC-81.21 DESIGN 12 AND DESIGN 1, AS PER PLAN</v>
          </cell>
          <cell r="G4665">
            <v>0</v>
          </cell>
        </row>
        <row r="4666">
          <cell r="A4666" t="str">
            <v>632E75152</v>
          </cell>
          <cell r="C4666" t="str">
            <v>EACH</v>
          </cell>
          <cell r="D4666" t="str">
            <v>SIGNAL SUPPORT, TYPE TC-12.30 DESIGN 5 POLE, WITH MAST ARMS TC-81.21 DESIGN 12 AND DESIGN 2</v>
          </cell>
          <cell r="G4666">
            <v>0</v>
          </cell>
        </row>
        <row r="4667">
          <cell r="A4667" t="str">
            <v>632E75153</v>
          </cell>
          <cell r="C4667" t="str">
            <v>EACH</v>
          </cell>
          <cell r="D4667" t="str">
            <v>SIGNAL SUPPORT, TYPE TC-12.30 DESIGN 5 POLE, WITH MAST ARMS TC-81.21 DESIGN 12 AND DESIGN 2, AS PER PLAN</v>
          </cell>
          <cell r="G4667">
            <v>0</v>
          </cell>
        </row>
        <row r="4668">
          <cell r="A4668" t="str">
            <v>632E75162</v>
          </cell>
          <cell r="C4668" t="str">
            <v>EACH</v>
          </cell>
          <cell r="D4668" t="str">
            <v>SIGNAL SUPPORT, TYPE TC-12.30 DESIGN 5 POLE, WITH MAST ARMS TC-81.21 DESIGN 12 AND DESIGN 3</v>
          </cell>
          <cell r="G4668">
            <v>0</v>
          </cell>
        </row>
        <row r="4669">
          <cell r="A4669" t="str">
            <v>632E75163</v>
          </cell>
          <cell r="C4669" t="str">
            <v>EACH</v>
          </cell>
          <cell r="D4669" t="str">
            <v>SIGNAL SUPPORT, TYPE TC-12.30 DESIGN 5 POLE, WITH MAST ARMS TC-81.21 DESIGN 12 AND DESIGN 3, AS PER PLAN</v>
          </cell>
          <cell r="G4669">
            <v>0</v>
          </cell>
        </row>
        <row r="4670">
          <cell r="A4670" t="str">
            <v>632E75172</v>
          </cell>
          <cell r="C4670" t="str">
            <v>EACH</v>
          </cell>
          <cell r="D4670" t="str">
            <v>SIGNAL SUPPORT, TYPE TC-12.30 DESIGN 6 POLE, WITH MAST ARMS TC-81.21 DESIGN 11 AND DESIGN 11</v>
          </cell>
          <cell r="G4670">
            <v>0</v>
          </cell>
        </row>
        <row r="4671">
          <cell r="A4671" t="str">
            <v>632E75173</v>
          </cell>
          <cell r="C4671" t="str">
            <v>EACH</v>
          </cell>
          <cell r="D4671" t="str">
            <v>SIGNAL SUPPORT, TYPE TC-12.30 DESIGN 6 POLE, WITH MAST ARMS TC-81.21 DESIGN 11 AND DESIGN 11, AS PER PLAN</v>
          </cell>
          <cell r="G4671">
            <v>0</v>
          </cell>
        </row>
        <row r="4672">
          <cell r="A4672" t="str">
            <v>632E75182</v>
          </cell>
          <cell r="C4672" t="str">
            <v>EACH</v>
          </cell>
          <cell r="D4672" t="str">
            <v>SIGNAL SUPPORT, TYPE TC-12.30 DESIGN 6 POLE, WITH MAST ARMS TC-81.21 DESIGN 12 AND DESIGN 4</v>
          </cell>
          <cell r="G4672">
            <v>0</v>
          </cell>
        </row>
        <row r="4673">
          <cell r="A4673" t="str">
            <v>632E75183</v>
          </cell>
          <cell r="C4673" t="str">
            <v>EACH</v>
          </cell>
          <cell r="D4673" t="str">
            <v>SIGNAL SUPPORT, TYPE TC-12.30 DESIGN 6 POLE, WITH MAST ARMS TC-81.21 DESIGN 12 AND DESIGN 4, AS PER PLAN</v>
          </cell>
          <cell r="G4673">
            <v>0</v>
          </cell>
        </row>
        <row r="4674">
          <cell r="A4674" t="str">
            <v>632E75192</v>
          </cell>
          <cell r="C4674" t="str">
            <v>EACH</v>
          </cell>
          <cell r="D4674" t="str">
            <v>SIGNAL SUPPORT, TYPE TC-12.30 DESIGN 6 POLE, WITH MAST ARMS TC-81.21 DESIGN 12 AND DESIGN 11</v>
          </cell>
          <cell r="G4674">
            <v>0</v>
          </cell>
        </row>
        <row r="4675">
          <cell r="A4675" t="str">
            <v>632E75193</v>
          </cell>
          <cell r="C4675" t="str">
            <v>EACH</v>
          </cell>
          <cell r="D4675" t="str">
            <v>SIGNAL SUPPORT, TYPE TC-12.30 DESIGN 6 POLE, WITH MAST ARMS TC-81.21 DESIGN 12 AND DESIGN 11, AS PER PLAN</v>
          </cell>
          <cell r="G4675">
            <v>0</v>
          </cell>
        </row>
        <row r="4676">
          <cell r="A4676" t="str">
            <v>632E75202</v>
          </cell>
          <cell r="C4676" t="str">
            <v>EACH</v>
          </cell>
          <cell r="D4676" t="str">
            <v>SIGNAL SUPPORT, TYPE TC-12.30 DESIGN 7 POLE, WITH MAST ARMS TC-81.21 DESIGN 12 AND DESIGN 12</v>
          </cell>
          <cell r="G4676">
            <v>0</v>
          </cell>
        </row>
        <row r="4677">
          <cell r="A4677" t="str">
            <v>632E75203</v>
          </cell>
          <cell r="C4677" t="str">
            <v>EACH</v>
          </cell>
          <cell r="D4677" t="str">
            <v>SIGNAL SUPPORT, TYPE TC-12.30 DESIGN 7 POLE, WITH MAST ARMS TC-81.21 DESIGN 12 AND DESIGN 12, AS PER PLAN</v>
          </cell>
          <cell r="G4677">
            <v>0</v>
          </cell>
        </row>
        <row r="4678">
          <cell r="A4678" t="str">
            <v>632E75204</v>
          </cell>
          <cell r="C4678" t="str">
            <v>EACH</v>
          </cell>
          <cell r="D4678" t="str">
            <v>SIGNAL SUPPORT, TYPE TC-12.30 DESIGN 7 POLE, WITH MAST ARMS TC-81.21 DESIGN 13 AND DESIGN 1</v>
          </cell>
          <cell r="G4678">
            <v>0</v>
          </cell>
        </row>
        <row r="4679">
          <cell r="A4679" t="str">
            <v>632E75206</v>
          </cell>
          <cell r="C4679" t="str">
            <v>EACH</v>
          </cell>
          <cell r="D4679" t="str">
            <v>SIGNAL SUPPORT, TYPE TC-12.30 DESIGN 7 POLE, WITH MAST ARMS TC-81.21 DESIGN 13 AND DESIGN 2</v>
          </cell>
          <cell r="G4679">
            <v>0</v>
          </cell>
        </row>
        <row r="4680">
          <cell r="A4680" t="str">
            <v>632E75207</v>
          </cell>
          <cell r="C4680" t="str">
            <v>EACH</v>
          </cell>
          <cell r="D4680" t="str">
            <v>SIGNAL SUPPORT, TYPE TC-12.30 DESIGN 7 POLE, WITH MAST ARMS TC-81.21 DESIGN 13 AND DESIGN 2, AS PER PLAN</v>
          </cell>
          <cell r="G4680">
            <v>0</v>
          </cell>
        </row>
        <row r="4681">
          <cell r="A4681" t="str">
            <v>632E75208</v>
          </cell>
          <cell r="C4681" t="str">
            <v>EACH</v>
          </cell>
          <cell r="D4681" t="str">
            <v>SIGNAL SUPPORT, TYPE TC-12.30 DESIGN 7 POLE, WITH MAST ARMS TC-81.21 DESIGN 13 AND DESIGN 3</v>
          </cell>
          <cell r="G4681">
            <v>0</v>
          </cell>
        </row>
        <row r="4682">
          <cell r="A4682" t="str">
            <v>632E75209</v>
          </cell>
          <cell r="C4682" t="str">
            <v>EACH</v>
          </cell>
          <cell r="D4682" t="str">
            <v>SIGNAL SUPPORT, TYPE TC-12.30 DESIGN 7 POLE, WITH MAST ARMS TC-81.21 DESIGN 13 AND DESIGN 3, AS PER PLAN</v>
          </cell>
          <cell r="G4682">
            <v>0</v>
          </cell>
        </row>
        <row r="4683">
          <cell r="A4683" t="str">
            <v>632E75400</v>
          </cell>
          <cell r="C4683" t="str">
            <v>EACH</v>
          </cell>
          <cell r="D4683" t="str">
            <v>SIGNAL SUPPORT, TYPE TC-12.30 DESIGN 8 POLE, WITH MAST ARMS TC-81.21 DESIGN 13 AND DESIGN 4</v>
          </cell>
          <cell r="G4683">
            <v>0</v>
          </cell>
        </row>
        <row r="4684">
          <cell r="A4684" t="str">
            <v>632E75410</v>
          </cell>
          <cell r="C4684" t="str">
            <v>EACH</v>
          </cell>
          <cell r="D4684" t="str">
            <v>SIGNAL SUPPORT, TYPE TC-12.30 DESIGN 8 POLE, WITH MAST ARMS TC-81.21 DESIGN 13 AND DESIGN 11</v>
          </cell>
          <cell r="G4684">
            <v>0</v>
          </cell>
        </row>
        <row r="4685">
          <cell r="A4685" t="str">
            <v>632E75411</v>
          </cell>
          <cell r="C4685" t="str">
            <v>EACH</v>
          </cell>
          <cell r="D4685" t="str">
            <v>SIGNAL SUPPORT, TYPE TC-12.30 DESIGN 8 POLE, WITH MAST ARMS TC-81.21 DESIGN 13 AND DESIGN 11, AS PER PLAN</v>
          </cell>
          <cell r="G4685">
            <v>0</v>
          </cell>
        </row>
        <row r="4686">
          <cell r="A4686" t="str">
            <v>632E75450</v>
          </cell>
          <cell r="C4686" t="str">
            <v>EACH</v>
          </cell>
          <cell r="D4686" t="str">
            <v>SIGNAL SUPPORT, TYPE TC-12.30 DESIGN 9 POLE, WITH MAST ARMS TC-81.21 DESIGN 13 AND DESIGN 12</v>
          </cell>
          <cell r="G4686">
            <v>0</v>
          </cell>
        </row>
        <row r="4687">
          <cell r="A4687" t="str">
            <v>632E75451</v>
          </cell>
          <cell r="C4687" t="str">
            <v>EACH</v>
          </cell>
          <cell r="D4687" t="str">
            <v>SIGNAL SUPPORT, TYPE TC-12.30 DESIGN 9 POLE, WITH MAST ARMS TC-81.21 DESIGN 13 AND DESIGN 12, AS PER PLAN</v>
          </cell>
          <cell r="G4687">
            <v>0</v>
          </cell>
        </row>
        <row r="4688">
          <cell r="A4688" t="str">
            <v>632E75454</v>
          </cell>
          <cell r="C4688" t="str">
            <v>EACH</v>
          </cell>
          <cell r="D4688" t="str">
            <v>SIGNAL SUPPORT, TYPE TC-12.30 DESIGN 9 POLE, WITH MAST ARMS TC-81.21 DESIGN 13 AND DESIGN 13</v>
          </cell>
          <cell r="G4688">
            <v>0</v>
          </cell>
        </row>
        <row r="4689">
          <cell r="A4689" t="str">
            <v>632E75455</v>
          </cell>
          <cell r="C4689" t="str">
            <v>EACH</v>
          </cell>
          <cell r="D4689" t="str">
            <v>SIGNAL SUPPORT, TYPE TC-12.30 DESIGN 9 POLE, WITH MAST ARMS TC-81.21 DESIGN 13 AND DESIGN 13, AS PER PLAN</v>
          </cell>
          <cell r="G4689">
            <v>0</v>
          </cell>
        </row>
        <row r="4690">
          <cell r="A4690" t="str">
            <v>632E75458</v>
          </cell>
          <cell r="C4690" t="str">
            <v>EACH</v>
          </cell>
          <cell r="D4690" t="str">
            <v>SIGNAL SUPPORT, TYPE TC-12.30 DESIGN 9 POLE, WITH MAST ARMS TC-81.21 DESIGN 14 AND DESIGN 1</v>
          </cell>
          <cell r="G4690">
            <v>0</v>
          </cell>
        </row>
        <row r="4691">
          <cell r="A4691" t="str">
            <v>632E75460</v>
          </cell>
          <cell r="C4691" t="str">
            <v>EACH</v>
          </cell>
          <cell r="D4691" t="str">
            <v>SIGNAL SUPPORT, TYPE TC-12.30 DESIGN 9 POLE, WITH MAST ARMS TC-81.21 DESIGN 14 AND DESIGN 2</v>
          </cell>
          <cell r="G4691">
            <v>0</v>
          </cell>
        </row>
        <row r="4692">
          <cell r="A4692" t="str">
            <v>632E75461</v>
          </cell>
          <cell r="C4692" t="str">
            <v>EACH</v>
          </cell>
          <cell r="D4692" t="str">
            <v>SIGNAL SUPPORT, TYPE TC-12.30 DESIGN 9 POLE, WITH MAST ARMS TC-81.21 DESIGN 14 AND DESIGN 2, AS PER PLAN</v>
          </cell>
          <cell r="G4692">
            <v>0</v>
          </cell>
        </row>
        <row r="4693">
          <cell r="A4693" t="str">
            <v>632E75464</v>
          </cell>
          <cell r="C4693" t="str">
            <v>EACH</v>
          </cell>
          <cell r="D4693" t="str">
            <v>SIGNAL SUPPORT, TYPE TC-12.30 DESIGN 9 POLE, WITH MAST ARMS TC-81.21 DESIGN 14 AND DESIGN 3</v>
          </cell>
          <cell r="G4693">
            <v>0</v>
          </cell>
        </row>
        <row r="4694">
          <cell r="A4694" t="str">
            <v>632E75468</v>
          </cell>
          <cell r="C4694" t="str">
            <v>EACH</v>
          </cell>
          <cell r="D4694" t="str">
            <v>SIGNAL SUPPORT, TYPE TC-12.30 DESIGN 9 POLE, WITH MAST ARMS TC-81.21 DESIGN 14 AND DESIGN 4</v>
          </cell>
          <cell r="G4694">
            <v>0</v>
          </cell>
        </row>
        <row r="4695">
          <cell r="A4695" t="str">
            <v>632E75469</v>
          </cell>
          <cell r="C4695" t="str">
            <v>EACH</v>
          </cell>
          <cell r="D4695" t="str">
            <v>SIGNAL SUPPORT, TYPE TC-12.30 DESIGN 9 POLE, WITH MAST ARMS TC-81.21 DESIGN 14 AND DESIGN 4, AS PER PLAN</v>
          </cell>
          <cell r="G4695">
            <v>0</v>
          </cell>
        </row>
        <row r="4696">
          <cell r="A4696" t="str">
            <v>632E75480</v>
          </cell>
          <cell r="C4696" t="str">
            <v>EACH</v>
          </cell>
          <cell r="D4696" t="str">
            <v>SIGNAL SUPPORT, TYPE TC-12.30 DESIGN 10 POLE, WITH MAST ARMS TC-81.21 DESIGN 14 AND DESIGN 11</v>
          </cell>
          <cell r="G4696">
            <v>0</v>
          </cell>
        </row>
        <row r="4697">
          <cell r="A4697" t="str">
            <v>632E75481</v>
          </cell>
          <cell r="C4697" t="str">
            <v>EACH</v>
          </cell>
          <cell r="D4697" t="str">
            <v>SIGNAL SUPPORT, TYPE TC-12.30 DESIGN 10 POLE, WITH MAST ARMS TC-81.21 DESIGN 14 AND DESIGN 11, AS PER PLAN</v>
          </cell>
          <cell r="G4697">
            <v>0</v>
          </cell>
        </row>
        <row r="4698">
          <cell r="A4698" t="str">
            <v>632E75484</v>
          </cell>
          <cell r="C4698" t="str">
            <v>EACH</v>
          </cell>
          <cell r="D4698" t="str">
            <v>SIGNAL SUPPORT, TYPE TC-12.30 DESIGN 10 POLE, WITH MAST ARMS TC-81.21 DESIGN 14 AND DESIGN 12</v>
          </cell>
          <cell r="G4698">
            <v>0</v>
          </cell>
        </row>
        <row r="4699">
          <cell r="A4699" t="str">
            <v>632E75485</v>
          </cell>
          <cell r="C4699" t="str">
            <v>EACH</v>
          </cell>
          <cell r="D4699" t="str">
            <v>SIGNAL SUPPORT, TYPE TC-12.30 DESIGN 10 POLE, WITH MAST ARMS TC-81.21 DESIGN 14 AND DESIGN 12, AS PER PLAN</v>
          </cell>
          <cell r="G4699">
            <v>0</v>
          </cell>
        </row>
        <row r="4700">
          <cell r="A4700" t="str">
            <v>632E75490</v>
          </cell>
          <cell r="C4700" t="str">
            <v>EACH</v>
          </cell>
          <cell r="D4700" t="str">
            <v>SIGNAL SUPPORT, TYPE TC-12.30 DESIGN 10 POLE, WITH MAST ARMS TC-81.21 DESIGN 14 AND DESIGN 13</v>
          </cell>
          <cell r="G4700">
            <v>0</v>
          </cell>
        </row>
        <row r="4701">
          <cell r="A4701" t="str">
            <v>632E75494</v>
          </cell>
          <cell r="C4701" t="str">
            <v>EACH</v>
          </cell>
          <cell r="D4701" t="str">
            <v>SIGNAL SUPPORT, TYPE TC-12.30 DESIGN 10 POLE, WITH MAST ARMS TC-81.21 DESIGN 14 AND DESIGN 14</v>
          </cell>
          <cell r="G4701">
            <v>0</v>
          </cell>
        </row>
        <row r="4702">
          <cell r="A4702" t="str">
            <v>632E76066</v>
          </cell>
          <cell r="C4702" t="str">
            <v>EACH</v>
          </cell>
          <cell r="D4702" t="str">
            <v>COMBINATION SIGNAL SUPPORT, TYPE TC-81.21 DESIGN 11 POLE, WITH MAST ARMS TC-81.21 DESIGN 3 AND DESIGN 2</v>
          </cell>
          <cell r="G4702">
            <v>0</v>
          </cell>
        </row>
        <row r="4703">
          <cell r="A4703" t="str">
            <v>632E76204</v>
          </cell>
          <cell r="C4703" t="str">
            <v>EACH</v>
          </cell>
          <cell r="D4703" t="str">
            <v>COMBINATION SIGNAL SUPPORT, TYPE TC-12.30 DESIGN 7 POLE, WITH MAST ARMS TC-81.21 DESIGN 13 AND DESIGN 1</v>
          </cell>
          <cell r="G4703">
            <v>0</v>
          </cell>
        </row>
        <row r="4704">
          <cell r="A4704" t="str">
            <v>632E76206</v>
          </cell>
          <cell r="C4704" t="str">
            <v>EACH</v>
          </cell>
          <cell r="D4704" t="str">
            <v>COMBINATION SIGNAL SUPPORT, TYPE TC-12.30 DESIGN 7 POLE, WITH MAST ARMS TC-81.21 DESIGN 13 AND DESIGN 2</v>
          </cell>
          <cell r="G4704">
            <v>0</v>
          </cell>
        </row>
        <row r="4705">
          <cell r="A4705" t="str">
            <v>632E76207</v>
          </cell>
          <cell r="C4705" t="str">
            <v>EACH</v>
          </cell>
          <cell r="D4705" t="str">
            <v>COMBINATION SIGNAL SUPPORT, TYPE TC-12.30 DESIGN 7 POLE, WITH MAST ARMS TC-81.21 DESIGN 13 AND DESIGN 2, AS PER PLAN</v>
          </cell>
          <cell r="G4705">
            <v>0</v>
          </cell>
        </row>
        <row r="4706">
          <cell r="A4706" t="str">
            <v>632E76208</v>
          </cell>
          <cell r="C4706" t="str">
            <v>EACH</v>
          </cell>
          <cell r="D4706" t="str">
            <v>COMBINATION SIGNAL SUPPORT, TYPE TC-12.30 DESIGN 7 POLE, WITH MAST ARMS TC-81.21 DESIGN 13 AND DESIGN 3</v>
          </cell>
          <cell r="G4706">
            <v>0</v>
          </cell>
        </row>
        <row r="4707">
          <cell r="A4707" t="str">
            <v>632E76209</v>
          </cell>
          <cell r="C4707" t="str">
            <v>EACH</v>
          </cell>
          <cell r="D4707" t="str">
            <v>COMBINATION SIGNAL SUPPORT, TYPE TC-12.30 DESIGN 7 POLE, WITH MAST ARMS TC-81.21 DESIGN 13 AND DESIGN 3, AS PER PLAN</v>
          </cell>
          <cell r="G4707">
            <v>0</v>
          </cell>
        </row>
        <row r="4708">
          <cell r="A4708" t="str">
            <v>632E76400</v>
          </cell>
          <cell r="C4708" t="str">
            <v>EACH</v>
          </cell>
          <cell r="D4708" t="str">
            <v>COMBINATION SIGNAL SUPPORT, TYPE TC-12.30 DESIGN 8 POLE, WITH MAST ARMS TC-81.21 DESIGN 13 AND DESIGN 4</v>
          </cell>
          <cell r="G4708">
            <v>0</v>
          </cell>
        </row>
        <row r="4709">
          <cell r="A4709" t="str">
            <v>632E76401</v>
          </cell>
          <cell r="C4709" t="str">
            <v>EACH</v>
          </cell>
          <cell r="D4709" t="str">
            <v>COMBINATION SIGNAL SUPPORT, TYPE TC-12.30 DESIGN 8 POLE, WITH MAST ARMS TC-81.21 DESIGN 13 AND DESIGN 4, AS PER PLAN</v>
          </cell>
          <cell r="G4709">
            <v>0</v>
          </cell>
        </row>
        <row r="4710">
          <cell r="A4710" t="str">
            <v>632E76410</v>
          </cell>
          <cell r="C4710" t="str">
            <v>EACH</v>
          </cell>
          <cell r="D4710" t="str">
            <v>COMBINATION SIGNAL SUPPORT, TYPE TC-12.30 DESIGN 8 POLE, WITH MAST ARMS TC-81.21 DESIGN 13 AND DESIGN 11</v>
          </cell>
          <cell r="G4710">
            <v>0</v>
          </cell>
        </row>
        <row r="4711">
          <cell r="A4711" t="str">
            <v>632E76411</v>
          </cell>
          <cell r="C4711" t="str">
            <v>EACH</v>
          </cell>
          <cell r="D4711" t="str">
            <v>COMBINATION SIGNAL SUPPORT, TYPE TC-12.30 DESIGN 8 POLE, WITH MAST ARMS TC-81.21 DESIGN 13 AND DESIGN 11, AS PER PLAN</v>
          </cell>
          <cell r="G4711">
            <v>0</v>
          </cell>
        </row>
        <row r="4712">
          <cell r="A4712" t="str">
            <v>632E76450</v>
          </cell>
          <cell r="C4712" t="str">
            <v>EACH</v>
          </cell>
          <cell r="D4712" t="str">
            <v>COMBINATION SIGNAL SUPPORT, TYPE TC-12.30 DESIGN 9 POLE, WITH MAST ARMS TC-81.21 DESIGN 13 AND DESIGN 12</v>
          </cell>
          <cell r="G4712">
            <v>0</v>
          </cell>
        </row>
        <row r="4713">
          <cell r="A4713" t="str">
            <v>632E76454</v>
          </cell>
          <cell r="C4713" t="str">
            <v>EACH</v>
          </cell>
          <cell r="D4713" t="str">
            <v>COMBINATION SIGNAL SUPPORT, TYPE TC-12.30 DESIGN 9 POLE, WITH MAST ARMS TC-81.21 DESIGN 13 AND DESIGN 13</v>
          </cell>
          <cell r="G4713">
            <v>0</v>
          </cell>
        </row>
        <row r="4714">
          <cell r="A4714" t="str">
            <v>632E76455</v>
          </cell>
          <cell r="C4714" t="str">
            <v>EACH</v>
          </cell>
          <cell r="D4714" t="str">
            <v>COMBINATION SIGNAL SUPPORT, TYPE TC-12.30 DESIGN 9 POLE, WITH MAST ARMS TC-81.21 DESIGN 13 AND DESIGN 13, AS PER PLAN</v>
          </cell>
          <cell r="G4714">
            <v>0</v>
          </cell>
        </row>
        <row r="4715">
          <cell r="A4715" t="str">
            <v>632E76458</v>
          </cell>
          <cell r="C4715" t="str">
            <v>EACH</v>
          </cell>
          <cell r="D4715" t="str">
            <v>COMBINATION SIGNAL SUPPORT, TYPE TC-12.30 DESIGN 9 POLE, WITH MAST ARMS TC-81.21 DESIGN 14 AND DESIGN 1</v>
          </cell>
          <cell r="G4715">
            <v>0</v>
          </cell>
        </row>
        <row r="4716">
          <cell r="A4716" t="str">
            <v>632E76460</v>
          </cell>
          <cell r="C4716" t="str">
            <v>EACH</v>
          </cell>
          <cell r="D4716" t="str">
            <v>COMBINATION SIGNAL SUPPORT, TYPE TC-12.30 DESIGN 9 POLE, WITH MAST ARMS TC-81.21 DESIGN 14 AND DESIGN 2</v>
          </cell>
          <cell r="G4716">
            <v>0</v>
          </cell>
        </row>
        <row r="4717">
          <cell r="A4717" t="str">
            <v>632E76461</v>
          </cell>
          <cell r="C4717" t="str">
            <v>EACH</v>
          </cell>
          <cell r="D4717" t="str">
            <v>COMBINATION SIGNAL SUPPORT, TYPE TC-12.30 DESIGN 9 POLE, WITH MAST ARMS TC-81.21 DESIGN 14 AND DESIGN 2, AS PER PLAN</v>
          </cell>
          <cell r="G4717">
            <v>0</v>
          </cell>
        </row>
        <row r="4718">
          <cell r="A4718" t="str">
            <v>632E76464</v>
          </cell>
          <cell r="C4718" t="str">
            <v>EACH</v>
          </cell>
          <cell r="D4718" t="str">
            <v>COMBINATION SIGNAL SUPPORT, TYPE TC-12.30 DESIGN 9 POLE, WITH MAST ARMS TC-81.21 DESIGN 14 AND DESIGN 3</v>
          </cell>
          <cell r="G4718">
            <v>0</v>
          </cell>
        </row>
        <row r="4719">
          <cell r="A4719" t="str">
            <v>632E76468</v>
          </cell>
          <cell r="C4719" t="str">
            <v>EACH</v>
          </cell>
          <cell r="D4719" t="str">
            <v>COMBINATION SIGNAL SUPPORT, TYPE TC-12.30 DESIGN 9 POLE, WITH MAST ARMS TC-81.21 DESIGN 14 AND DESIGN 4</v>
          </cell>
          <cell r="G4719">
            <v>0</v>
          </cell>
        </row>
        <row r="4720">
          <cell r="A4720" t="str">
            <v>632E76469</v>
          </cell>
          <cell r="C4720" t="str">
            <v>EACH</v>
          </cell>
          <cell r="D4720" t="str">
            <v>COMBINATION SIGNAL SUPPORT, TYPE TC-12.30 DESIGN 9 POLE, WITH MAST ARMS TC-81.21 DESIGN 14 AND DESIGN 4, AS PER PLAN</v>
          </cell>
          <cell r="G4720">
            <v>0</v>
          </cell>
        </row>
        <row r="4721">
          <cell r="A4721" t="str">
            <v>632E76480</v>
          </cell>
          <cell r="C4721" t="str">
            <v>EACH</v>
          </cell>
          <cell r="D4721" t="str">
            <v>COMBINATION SIGNAL SUPPORT, TYPE TC-12.30 DESIGN 10 POLE, WITH MAST ARMS TC-81.21 DESIGN 14 AND DESIGN 11</v>
          </cell>
          <cell r="G4721">
            <v>0</v>
          </cell>
        </row>
        <row r="4722">
          <cell r="A4722" t="str">
            <v>632E76484</v>
          </cell>
          <cell r="C4722" t="str">
            <v>EACH</v>
          </cell>
          <cell r="D4722" t="str">
            <v>COMBINATION SIGNAL SUPPORT, TYPE TC-12.30 DESIGN 10 POLE, WITH MAST ARMS TC-81.21 DESIGN 14 AND DESIGN 12</v>
          </cell>
          <cell r="G4722">
            <v>0</v>
          </cell>
        </row>
        <row r="4723">
          <cell r="A4723" t="str">
            <v>632E76490</v>
          </cell>
          <cell r="C4723" t="str">
            <v>EACH</v>
          </cell>
          <cell r="D4723" t="str">
            <v>COMBINATION SIGNAL SUPPORT, TYPE TC-12.30 DESIGN 10 POLE, WITH MAST ARMS TC-81.21 DESIGN 14 AND DESIGN 13</v>
          </cell>
          <cell r="G4723">
            <v>0</v>
          </cell>
        </row>
        <row r="4724">
          <cell r="A4724" t="str">
            <v>632E76494</v>
          </cell>
          <cell r="C4724" t="str">
            <v>EACH</v>
          </cell>
          <cell r="D4724" t="str">
            <v>COMBINATION SIGNAL SUPPORT, TYPE TC-12.30 DESIGN 10 POLE, WITH MAST ARMS TC-81.21 DESIGN 14 AND DESIGN 14</v>
          </cell>
          <cell r="G4724">
            <v>0</v>
          </cell>
        </row>
        <row r="4725">
          <cell r="A4725" t="str">
            <v>632E77002</v>
          </cell>
          <cell r="C4725" t="str">
            <v>EACH</v>
          </cell>
          <cell r="D4725" t="str">
            <v>COMBINATION SIGNAL SUPPORT, TYPE TC-81.21 DESIGN 3 POLE, WITH MAST ARMS TC-81.21 DESIGN 1 AND DESIGN 1</v>
          </cell>
          <cell r="G4725">
            <v>0</v>
          </cell>
        </row>
        <row r="4726">
          <cell r="A4726" t="str">
            <v>632E77003</v>
          </cell>
          <cell r="C4726" t="str">
            <v>EACH</v>
          </cell>
          <cell r="D4726" t="str">
            <v>COMBINATION SIGNAL SUPPORT, TYPE TC-81.21 DESIGN 3 POLE, WITH MAST ARMS TC-81.21 DESIGN 1 AND DESIGN 1, AS PER PLAN</v>
          </cell>
          <cell r="G4726">
            <v>0</v>
          </cell>
        </row>
        <row r="4727">
          <cell r="A4727" t="str">
            <v>632E77012</v>
          </cell>
          <cell r="C4727" t="str">
            <v>EACH</v>
          </cell>
          <cell r="D4727" t="str">
            <v>COMBINATION SIGNAL SUPPORT, TYPE TC-81.21 DESIGN 3 POLE, WITH MAST ARMS TC-81.21 DESIGN 2 AND DESIGN 1</v>
          </cell>
          <cell r="G4727">
            <v>0</v>
          </cell>
        </row>
        <row r="4728">
          <cell r="A4728" t="str">
            <v>632E77013</v>
          </cell>
          <cell r="C4728" t="str">
            <v>EACH</v>
          </cell>
          <cell r="D4728" t="str">
            <v>COMBINATION SIGNAL SUPPORT, TYPE TC-81.21 DESIGN 3 POLE, WITH MAST ARMS TC-81.21 DESIGN 2 AND DESIGN 1, AS PER PLAN</v>
          </cell>
          <cell r="G4728">
            <v>0</v>
          </cell>
        </row>
        <row r="4729">
          <cell r="A4729" t="str">
            <v>632E77022</v>
          </cell>
          <cell r="C4729" t="str">
            <v>EACH</v>
          </cell>
          <cell r="D4729" t="str">
            <v>COMBINATION SIGNAL SUPPORT, TYPE TC-81.21 DESIGN 4 POLE, WITH MAST ARMS TC-81.21 DESIGN 2 AND DESIGN 2</v>
          </cell>
          <cell r="G4729">
            <v>0</v>
          </cell>
        </row>
        <row r="4730">
          <cell r="A4730" t="str">
            <v>632E77023</v>
          </cell>
          <cell r="C4730" t="str">
            <v>EACH</v>
          </cell>
          <cell r="D4730" t="str">
            <v>COMBINATION SIGNAL SUPPORT, TYPE TC-81.21 DESIGN 4 POLE, WITH MAST ARMS TC-81.21 DESIGN 2 AND DESIGN 2, AS PER PLAN</v>
          </cell>
          <cell r="G4730">
            <v>0</v>
          </cell>
        </row>
        <row r="4731">
          <cell r="A4731" t="str">
            <v>632E77032</v>
          </cell>
          <cell r="C4731" t="str">
            <v>EACH</v>
          </cell>
          <cell r="D4731" t="str">
            <v>COMBINATION SIGNAL SUPPORT, TYPE TC-81.21 DESIGN 4 POLE, WITH MAST ARMS TC-81.21 DESIGN 3 AND DESIGN 1</v>
          </cell>
          <cell r="G4731">
            <v>0</v>
          </cell>
        </row>
        <row r="4732">
          <cell r="A4732" t="str">
            <v>632E77033</v>
          </cell>
          <cell r="C4732" t="str">
            <v>EACH</v>
          </cell>
          <cell r="D4732" t="str">
            <v>COMBINATION SIGNAL SUPPORT, TYPE TC-81.21 DESIGN 4 POLE, WITH MAST ARMS TC-81.21 DESIGN 3 AND DESIGN 1, AS PER PLAN</v>
          </cell>
          <cell r="G4732">
            <v>0</v>
          </cell>
        </row>
        <row r="4733">
          <cell r="A4733" t="str">
            <v>632E77042</v>
          </cell>
          <cell r="C4733" t="str">
            <v>EACH</v>
          </cell>
          <cell r="D4733" t="str">
            <v>COMBINATION SIGNAL SUPPORT, TYPE TC-81.21 DESIGN 4 POLE, WITH MAST ARMS TC-81.21 DESIGN 3 AND DESIGN 2</v>
          </cell>
          <cell r="G4733">
            <v>0</v>
          </cell>
        </row>
        <row r="4734">
          <cell r="A4734" t="str">
            <v>632E77043</v>
          </cell>
          <cell r="C4734" t="str">
            <v>EACH</v>
          </cell>
          <cell r="D4734" t="str">
            <v>COMBINATION SIGNAL SUPPORT, TYPE TC-81.21 DESIGN 4 POLE, WITH MAST ARMS TC-81.21 DESIGN 3 AND DESIGN 2, AS PER PLAN</v>
          </cell>
          <cell r="G4734">
            <v>0</v>
          </cell>
        </row>
        <row r="4735">
          <cell r="A4735" t="str">
            <v>632E77052</v>
          </cell>
          <cell r="C4735" t="str">
            <v>EACH</v>
          </cell>
          <cell r="D4735" t="str">
            <v>COMBINATION SIGNAL SUPPORT, TYPE TC-81.21 DESIGN 4 POLE, WITH MAST ARMS TC-81.21 DESIGN 3 AND DESIGN 3</v>
          </cell>
          <cell r="G4735">
            <v>0</v>
          </cell>
        </row>
        <row r="4736">
          <cell r="A4736" t="str">
            <v>632E77053</v>
          </cell>
          <cell r="C4736" t="str">
            <v>EACH</v>
          </cell>
          <cell r="D4736" t="str">
            <v>COMBINATION SIGNAL SUPPORT, TYPE TC-81.21 DESIGN 4 POLE, WITH MAST ARMS TC-81.21 DESIGN 3 AND DESIGN 3, AS PER PLAN</v>
          </cell>
          <cell r="G4736">
            <v>0</v>
          </cell>
        </row>
        <row r="4737">
          <cell r="A4737" t="str">
            <v>632E77062</v>
          </cell>
          <cell r="C4737" t="str">
            <v>EACH</v>
          </cell>
          <cell r="D4737" t="str">
            <v>COMBINATION SIGNAL SUPPORT, TYPE TC-81.21 DESIGN 11 POLE, WITH MAST ARMS TC-81.21 DESIGN 4 AND DESIGN 1</v>
          </cell>
          <cell r="G4737">
            <v>0</v>
          </cell>
        </row>
        <row r="4738">
          <cell r="A4738" t="str">
            <v>632E77063</v>
          </cell>
          <cell r="C4738" t="str">
            <v>EACH</v>
          </cell>
          <cell r="D4738" t="str">
            <v>COMBINATION SIGNAL SUPPORT, TYPE TC-81.21 DESIGN 11 POLE, WITH MAST ARMS TC-81.21 DESIGN 4 AND DESIGN 1, AS PER PLAN</v>
          </cell>
          <cell r="G4738">
            <v>0</v>
          </cell>
        </row>
        <row r="4739">
          <cell r="A4739" t="str">
            <v>632E77072</v>
          </cell>
          <cell r="C4739" t="str">
            <v>EACH</v>
          </cell>
          <cell r="D4739" t="str">
            <v>COMBINATION SIGNAL SUPPORT, TYPE TC-81.21 DESIGN 11 POLE, WITH MAST ARMS TC-81.21 DESIGN 4 AND DESIGN 2</v>
          </cell>
          <cell r="G4739">
            <v>0</v>
          </cell>
        </row>
        <row r="4740">
          <cell r="A4740" t="str">
            <v>632E77073</v>
          </cell>
          <cell r="C4740" t="str">
            <v>EACH</v>
          </cell>
          <cell r="D4740" t="str">
            <v>COMBINATION SIGNAL SUPPORT, TYPE TC-81.21 DESIGN 11 POLE, WITH MAST ARMS TC-81.21 DESIGN 4 AND DESIGN 2, AS PER PLAN</v>
          </cell>
          <cell r="G4740">
            <v>0</v>
          </cell>
        </row>
        <row r="4741">
          <cell r="A4741" t="str">
            <v>632E77082</v>
          </cell>
          <cell r="C4741" t="str">
            <v>EACH</v>
          </cell>
          <cell r="D4741" t="str">
            <v>COMBINATION SIGNAL SUPPORT, TYPE TC-81.21 DESIGN 12 POLE, WITH MAST ARMS TC-81.21 DESIGN 4 AND DESIGN 3</v>
          </cell>
          <cell r="G4741">
            <v>0</v>
          </cell>
        </row>
        <row r="4742">
          <cell r="A4742" t="str">
            <v>632E77083</v>
          </cell>
          <cell r="C4742" t="str">
            <v>EACH</v>
          </cell>
          <cell r="D4742" t="str">
            <v>COMBINATION SIGNAL SUPPORT, TYPE TC-81.21 DESIGN 12 POLE, WITH MAST ARMS TC-81.21 DESIGN 4 AND DESIGN 3, AS PER PLAN</v>
          </cell>
          <cell r="G4742">
            <v>0</v>
          </cell>
        </row>
        <row r="4743">
          <cell r="A4743" t="str">
            <v>632E77092</v>
          </cell>
          <cell r="C4743" t="str">
            <v>EACH</v>
          </cell>
          <cell r="D4743" t="str">
            <v>COMBINATION SIGNAL SUPPORT, TYPE TC-81.21 DESIGN 12 POLE, WITH MAST ARMS TC-81.21 DESIGN 11 AND DESIGN 1</v>
          </cell>
          <cell r="G4743">
            <v>0</v>
          </cell>
        </row>
        <row r="4744">
          <cell r="A4744" t="str">
            <v>632E77093</v>
          </cell>
          <cell r="C4744" t="str">
            <v>EACH</v>
          </cell>
          <cell r="D4744" t="str">
            <v>COMBINATION SIGNAL SUPPORT, TYPE TC-81.21 DESIGN 12 POLE, WITH MAST ARMS TC-81.21 DESIGN 11 AND DESIGN 1, AS PER PLAN</v>
          </cell>
          <cell r="G4744">
            <v>0</v>
          </cell>
        </row>
        <row r="4745">
          <cell r="A4745" t="str">
            <v>632E77102</v>
          </cell>
          <cell r="C4745" t="str">
            <v>EACH</v>
          </cell>
          <cell r="D4745" t="str">
            <v>COMBINATION SIGNAL SUPPORT, TYPE TC-81.21 DESIGN 12 POLE, WITH MAST ARMS TC-81.21 DESIGN 11 AND DESIGN 2</v>
          </cell>
          <cell r="G4745">
            <v>0</v>
          </cell>
        </row>
        <row r="4746">
          <cell r="A4746" t="str">
            <v>632E77103</v>
          </cell>
          <cell r="C4746" t="str">
            <v>EACH</v>
          </cell>
          <cell r="D4746" t="str">
            <v>COMBINATION SIGNAL SUPPORT, TYPE TC-81.21 DESIGN 12 POLE, WITH MAST ARMS TC-81.21 DESIGN 11 AND DESIGN 2, AS PER PLAN</v>
          </cell>
          <cell r="G4746">
            <v>0</v>
          </cell>
        </row>
        <row r="4747">
          <cell r="A4747" t="str">
            <v>632E77112</v>
          </cell>
          <cell r="C4747" t="str">
            <v>EACH</v>
          </cell>
          <cell r="D4747" t="str">
            <v>COMBINATION SIGNAL SUPPORT, TYPE TC-81.21 DESIGN 12 POLE, WITH MAST ARMS TC-81.21 DESIGN 11 AND DESIGN 3</v>
          </cell>
          <cell r="G4747">
            <v>0</v>
          </cell>
        </row>
        <row r="4748">
          <cell r="A4748" t="str">
            <v>632E77113</v>
          </cell>
          <cell r="C4748" t="str">
            <v>EACH</v>
          </cell>
          <cell r="D4748" t="str">
            <v>COMBINATION SIGNAL SUPPORT, TYPE TC-81.21 DESIGN 12 POLE, WITH MAST ARMS TC-81.21 DESIGN 11 AND DESIGN 3, AS PER PLAN</v>
          </cell>
          <cell r="G4748">
            <v>0</v>
          </cell>
        </row>
        <row r="4749">
          <cell r="A4749" t="str">
            <v>632E77118</v>
          </cell>
          <cell r="C4749" t="str">
            <v>EACH</v>
          </cell>
          <cell r="D4749" t="str">
            <v>COMBINATION SIGNAL SUPPORT, TYPE TC-12.30 DESIGN 5 POLE, WITH MAST ARMS TC-81.21 DESIGN 3 AND DESIGN 3</v>
          </cell>
          <cell r="G4749">
            <v>0</v>
          </cell>
        </row>
        <row r="4750">
          <cell r="A4750" t="str">
            <v>632E77122</v>
          </cell>
          <cell r="C4750" t="str">
            <v>EACH</v>
          </cell>
          <cell r="D4750" t="str">
            <v>COMBINATION SIGNAL SUPPORT, TYPE TC-12.30 DESIGN 5 POLE, WITH MAST ARMS TC-81.21 DESIGN 4 AND DESIGN 4</v>
          </cell>
          <cell r="G4750">
            <v>0</v>
          </cell>
        </row>
        <row r="4751">
          <cell r="A4751" t="str">
            <v>632E77123</v>
          </cell>
          <cell r="C4751" t="str">
            <v>EACH</v>
          </cell>
          <cell r="D4751" t="str">
            <v>COMBINATION SIGNAL SUPPORT, TYPE TC-12.30 DESIGN 5 POLE, WITH MAST ARMS TC-81.21 DESIGN 4 AND DESIGN 4, AS PER PLAN</v>
          </cell>
          <cell r="G4751">
            <v>0</v>
          </cell>
        </row>
        <row r="4752">
          <cell r="A4752" t="str">
            <v>632E77126</v>
          </cell>
          <cell r="C4752" t="str">
            <v>EACH</v>
          </cell>
          <cell r="D4752" t="str">
            <v>COMBINATION SIGNAL SUPPORT, TYPE TC-12.30 DESIGN 5 POLE, WITH MAST ARMS TC-81.21 DESIGN 1 AND DESIGN 11</v>
          </cell>
          <cell r="G4752">
            <v>0</v>
          </cell>
        </row>
        <row r="4753">
          <cell r="A4753" t="str">
            <v>632E77128</v>
          </cell>
          <cell r="C4753" t="str">
            <v>EACH</v>
          </cell>
          <cell r="D4753" t="str">
            <v>COMBINATION SIGNAL SUPPORT, TYPE TC-12.30 DESIGN 5 POLE, WITH MAST ARMS TC-81.21 DESIGN 2 AND DESIGN 11</v>
          </cell>
          <cell r="G4753">
            <v>0</v>
          </cell>
        </row>
        <row r="4754">
          <cell r="A4754" t="str">
            <v>632E77132</v>
          </cell>
          <cell r="C4754" t="str">
            <v>EACH</v>
          </cell>
          <cell r="D4754" t="str">
            <v>COMBINATION SIGNAL SUPPORT, TYPE TC-12.30 DESIGN 5 POLE, WITH MAST ARMS TC-81.21 DESIGN 11 AND DESIGN 4</v>
          </cell>
          <cell r="G4754">
            <v>0</v>
          </cell>
        </row>
        <row r="4755">
          <cell r="A4755" t="str">
            <v>632E77133</v>
          </cell>
          <cell r="C4755" t="str">
            <v>EACH</v>
          </cell>
          <cell r="D4755" t="str">
            <v>COMBINATION SIGNAL SUPPORT, TYPE TC-12.30 DESIGN 5 POLE, WITH MAST ARMS TC-81.21 DESIGN 11 AND DESIGN 4, AS PER PLAN</v>
          </cell>
          <cell r="G4755">
            <v>0</v>
          </cell>
        </row>
        <row r="4756">
          <cell r="A4756" t="str">
            <v>632E77142</v>
          </cell>
          <cell r="C4756" t="str">
            <v>EACH</v>
          </cell>
          <cell r="D4756" t="str">
            <v>COMBINATION SIGNAL SUPPORT, TYPE TC-12.30 DESIGN 5 POLE, WITH MAST ARMS TC-81.21 DESIGN 12 AND DESIGN 1</v>
          </cell>
          <cell r="G4756">
            <v>0</v>
          </cell>
        </row>
        <row r="4757">
          <cell r="A4757" t="str">
            <v>632E77152</v>
          </cell>
          <cell r="C4757" t="str">
            <v>EACH</v>
          </cell>
          <cell r="D4757" t="str">
            <v>COMBINATION SIGNAL SUPPORT, TYPE TC-12.30 DESIGN 5 POLE, WITH MAST ARMS TC-81.21 DESIGN 12 AND DESIGN 2</v>
          </cell>
          <cell r="G4757">
            <v>0</v>
          </cell>
        </row>
        <row r="4758">
          <cell r="A4758" t="str">
            <v>632E77153</v>
          </cell>
          <cell r="C4758" t="str">
            <v>EACH</v>
          </cell>
          <cell r="D4758" t="str">
            <v>COMBINATION SIGNAL SUPPORT, TYPE TC-12.30 DESIGN 5 POLE, WITH MAST ARMS TC-81.21 DESIGN 12 AND DESIGN 2, AS PER PLAN</v>
          </cell>
          <cell r="G4758">
            <v>0</v>
          </cell>
        </row>
        <row r="4759">
          <cell r="A4759" t="str">
            <v>632E77162</v>
          </cell>
          <cell r="C4759" t="str">
            <v>EACH</v>
          </cell>
          <cell r="D4759" t="str">
            <v>COMBINATION SIGNAL SUPPORT, TYPE TC-12.30 DESIGN 5 POLE, WITH MAST ARMS TC-81.21 DESIGN 12 AND DESIGN 3</v>
          </cell>
          <cell r="G4759">
            <v>0</v>
          </cell>
        </row>
        <row r="4760">
          <cell r="A4760" t="str">
            <v>632E77163</v>
          </cell>
          <cell r="C4760" t="str">
            <v>EACH</v>
          </cell>
          <cell r="D4760" t="str">
            <v>COMBINATION SIGNAL SUPPORT, TYPE TC-12.30 DESIGN 5 POLE, WITH MAST ARMS TC-81.21 DESIGN 12 AND DESIGN 3, AS PER PLAN</v>
          </cell>
          <cell r="G4760">
            <v>0</v>
          </cell>
        </row>
        <row r="4761">
          <cell r="A4761" t="str">
            <v>632E77172</v>
          </cell>
          <cell r="C4761" t="str">
            <v>EACH</v>
          </cell>
          <cell r="D4761" t="str">
            <v>COMBINATION SIGNAL SUPPORT, TYPE TC-12.30 DESIGN 6 POLE, WITH MAST ARMS TC-81.21 DESIGN 11 AND DESIGN 11</v>
          </cell>
          <cell r="G4761">
            <v>0</v>
          </cell>
        </row>
        <row r="4762">
          <cell r="A4762" t="str">
            <v>632E77173</v>
          </cell>
          <cell r="C4762" t="str">
            <v>EACH</v>
          </cell>
          <cell r="D4762" t="str">
            <v>COMBINATION SIGNAL SUPPORT, TYPE TC-12.30 DESIGN 6 POLE, WITH MAST ARMS TC-81.21 DESIGN 11 AND DESIGN 11, AS PER PLAN</v>
          </cell>
          <cell r="G4762">
            <v>0</v>
          </cell>
        </row>
        <row r="4763">
          <cell r="A4763" t="str">
            <v>632E77182</v>
          </cell>
          <cell r="C4763" t="str">
            <v>EACH</v>
          </cell>
          <cell r="D4763" t="str">
            <v>COMBINATION SIGNAL SUPPORT, TYPE TC-12.30 DESIGN 6 POLE, WITH MAST ARMS TC-81.21 DESIGN 12 AND DESIGN 4</v>
          </cell>
          <cell r="G4763">
            <v>0</v>
          </cell>
        </row>
        <row r="4764">
          <cell r="A4764" t="str">
            <v>632E77192</v>
          </cell>
          <cell r="C4764" t="str">
            <v>EACH</v>
          </cell>
          <cell r="D4764" t="str">
            <v>COMBINATION SIGNAL SUPPORT, TYPE TC-12.30 DESIGN 6 POLE, WITH MAST ARMS TC-81.21 DESIGN 12 AND DESIGN 11</v>
          </cell>
          <cell r="G4764">
            <v>0</v>
          </cell>
        </row>
        <row r="4765">
          <cell r="A4765" t="str">
            <v>632E77193</v>
          </cell>
          <cell r="C4765" t="str">
            <v>EACH</v>
          </cell>
          <cell r="D4765" t="str">
            <v>COMBINATION SIGNAL SUPPORT, TYPE TC-12.30 DESIGN 6 POLE, WITH MAST ARMS TC-81.21 DESIGN 12 AND DESIGN 11, AS PER PLAN</v>
          </cell>
          <cell r="G4765">
            <v>0</v>
          </cell>
        </row>
        <row r="4766">
          <cell r="A4766" t="str">
            <v>632E77196</v>
          </cell>
          <cell r="C4766" t="str">
            <v>EACH</v>
          </cell>
          <cell r="D4766" t="str">
            <v>COMBINATION SIGNAL SUPPORT, TYPE TC-12.30 DESIGN 7 POLE, WITH MAST ARMS TC-81.21 DESIGN 11 AND DESIGN 12</v>
          </cell>
          <cell r="G4766">
            <v>0</v>
          </cell>
        </row>
        <row r="4767">
          <cell r="A4767" t="str">
            <v>632E77202</v>
          </cell>
          <cell r="C4767" t="str">
            <v>EACH</v>
          </cell>
          <cell r="D4767" t="str">
            <v>COMBINATION SIGNAL SUPPORT, TYPE TC-12.30 DESIGN 7 POLE, WITH MAST ARMS TC-81.21 DESIGN 12 AND DESIGN 12</v>
          </cell>
          <cell r="G4767">
            <v>0</v>
          </cell>
        </row>
        <row r="4768">
          <cell r="A4768" t="str">
            <v>632E77210</v>
          </cell>
          <cell r="C4768" t="str">
            <v>EACH</v>
          </cell>
          <cell r="D4768" t="str">
            <v>COMBINATION SIGNAL SUPPORT, TYPE TC-12.30 DESIGN 11 POLE, WITH MAST ARMS TC-81.21 DESIGN 14 AND DESIGN 13</v>
          </cell>
          <cell r="G4768">
            <v>0</v>
          </cell>
        </row>
        <row r="4769">
          <cell r="A4769" t="str">
            <v>632E77220</v>
          </cell>
          <cell r="C4769" t="str">
            <v>EACH</v>
          </cell>
          <cell r="D4769" t="str">
            <v>COMBINATION SIGNAL SUPPORT, TYPE TC-12.30 DESIGN 12 POLE, WITH MAST ARMS TC-81.21 DESIGN 14 AND DESIGN 14</v>
          </cell>
          <cell r="G4769">
            <v>0</v>
          </cell>
        </row>
        <row r="4770">
          <cell r="A4770" t="str">
            <v>632E77221</v>
          </cell>
          <cell r="C4770" t="str">
            <v>EACH</v>
          </cell>
          <cell r="D4770" t="str">
            <v>COMBINATION SIGNAL SUPPORT, TYPE TC-12.30 DESIGN 12 POLE, WITH MAST ARMS TC-81.21 DESIGN 14 AND DESIGN 14, AS PER PLAN</v>
          </cell>
          <cell r="G4770">
            <v>0</v>
          </cell>
        </row>
        <row r="4771">
          <cell r="A4771" t="str">
            <v>632E77230</v>
          </cell>
          <cell r="C4771" t="str">
            <v>EACH</v>
          </cell>
          <cell r="D4771" t="str">
            <v>SIGNAL SUPPORT, MECHANICAL DAMPER FOR TC-81.21 MAST ARM (GREATER THAN 59' IN LENGTH)</v>
          </cell>
          <cell r="G4771">
            <v>0</v>
          </cell>
        </row>
        <row r="4772">
          <cell r="A4772" t="str">
            <v>632E77231</v>
          </cell>
          <cell r="C4772" t="str">
            <v>EACH</v>
          </cell>
          <cell r="D4772" t="str">
            <v>SIGNAL SUPPORT, MECHANICAL DAMPER FOR TC-81.21 MAST ARM (GREATER THAN 59' IN LENGTH), AS PER PLAN</v>
          </cell>
          <cell r="G4772">
            <v>0</v>
          </cell>
        </row>
        <row r="4773">
          <cell r="A4773" t="str">
            <v>632E80102</v>
          </cell>
          <cell r="C4773" t="str">
            <v>EACH</v>
          </cell>
          <cell r="D4773" t="str">
            <v>SIGNAL SUPPORT, TYPE TC-81.21, DESIGN 1</v>
          </cell>
          <cell r="G4773">
            <v>0</v>
          </cell>
        </row>
        <row r="4774">
          <cell r="A4774" t="str">
            <v>632E80103</v>
          </cell>
          <cell r="C4774" t="str">
            <v>EACH</v>
          </cell>
          <cell r="D4774" t="str">
            <v>SIGNAL SUPPORT, TYPE TC-81.21, DESIGN 1, AS PER PLAN</v>
          </cell>
          <cell r="G4774">
            <v>0</v>
          </cell>
        </row>
        <row r="4775">
          <cell r="A4775" t="str">
            <v>632E80202</v>
          </cell>
          <cell r="C4775" t="str">
            <v>EACH</v>
          </cell>
          <cell r="D4775" t="str">
            <v>SIGNAL SUPPORT, TYPE TC-81.21, DESIGN 2</v>
          </cell>
          <cell r="G4775">
            <v>0</v>
          </cell>
        </row>
        <row r="4776">
          <cell r="A4776" t="str">
            <v>632E80203</v>
          </cell>
          <cell r="C4776" t="str">
            <v>EACH</v>
          </cell>
          <cell r="D4776" t="str">
            <v>SIGNAL SUPPORT, TYPE TC-81.21, DESIGN 2, AS PER PLAN</v>
          </cell>
          <cell r="G4776">
            <v>0</v>
          </cell>
        </row>
        <row r="4777">
          <cell r="A4777" t="str">
            <v>632E80302</v>
          </cell>
          <cell r="C4777" t="str">
            <v>EACH</v>
          </cell>
          <cell r="D4777" t="str">
            <v>SIGNAL SUPPORT, TYPE TC-81.21, DESIGN 3</v>
          </cell>
          <cell r="G4777">
            <v>0</v>
          </cell>
        </row>
        <row r="4778">
          <cell r="A4778" t="str">
            <v>632E80303</v>
          </cell>
          <cell r="C4778" t="str">
            <v>EACH</v>
          </cell>
          <cell r="D4778" t="str">
            <v>SIGNAL SUPPORT, TYPE TC-81.21, DESIGN 3, AS PER PLAN</v>
          </cell>
          <cell r="G4778">
            <v>0</v>
          </cell>
        </row>
        <row r="4779">
          <cell r="A4779" t="str">
            <v>632E80402</v>
          </cell>
          <cell r="C4779" t="str">
            <v>EACH</v>
          </cell>
          <cell r="D4779" t="str">
            <v>SIGNAL SUPPORT, TYPE TC-81.21, DESIGN 4</v>
          </cell>
          <cell r="G4779">
            <v>0</v>
          </cell>
        </row>
        <row r="4780">
          <cell r="A4780" t="str">
            <v>632E80403</v>
          </cell>
          <cell r="C4780" t="str">
            <v>EACH</v>
          </cell>
          <cell r="D4780" t="str">
            <v>SIGNAL SUPPORT, TYPE TC-81.21, DESIGN 4, AS PER PLAN</v>
          </cell>
          <cell r="G4780">
            <v>0</v>
          </cell>
        </row>
        <row r="4781">
          <cell r="A4781" t="str">
            <v>632E80502</v>
          </cell>
          <cell r="C4781" t="str">
            <v>EACH</v>
          </cell>
          <cell r="D4781" t="str">
            <v>SIGNAL SUPPORT, TYPE TC-81.21, DESIGN 11</v>
          </cell>
          <cell r="G4781">
            <v>0</v>
          </cell>
        </row>
        <row r="4782">
          <cell r="A4782" t="str">
            <v>632E80503</v>
          </cell>
          <cell r="C4782" t="str">
            <v>EACH</v>
          </cell>
          <cell r="D4782" t="str">
            <v>SIGNAL SUPPORT, TYPE TC-81.21, DESIGN 11, AS PER PLAN</v>
          </cell>
          <cell r="G4782">
            <v>0</v>
          </cell>
        </row>
        <row r="4783">
          <cell r="A4783" t="str">
            <v>632E80602</v>
          </cell>
          <cell r="C4783" t="str">
            <v>EACH</v>
          </cell>
          <cell r="D4783" t="str">
            <v>SIGNAL SUPPORT, TYPE TC-81.21, DESIGN 12</v>
          </cell>
          <cell r="G4783">
            <v>0</v>
          </cell>
        </row>
        <row r="4784">
          <cell r="A4784" t="str">
            <v>632E80603</v>
          </cell>
          <cell r="C4784" t="str">
            <v>EACH</v>
          </cell>
          <cell r="D4784" t="str">
            <v>SIGNAL SUPPORT, TYPE TC-81.21, DESIGN 12, AS PER PLAN</v>
          </cell>
          <cell r="G4784">
            <v>0</v>
          </cell>
        </row>
        <row r="4785">
          <cell r="A4785" t="str">
            <v>632E80620</v>
          </cell>
          <cell r="C4785" t="str">
            <v>EACH</v>
          </cell>
          <cell r="D4785" t="str">
            <v>SIGNAL SUPPORT, TYPE TC-81.21, DESIGN 13</v>
          </cell>
          <cell r="G4785">
            <v>0</v>
          </cell>
        </row>
        <row r="4786">
          <cell r="A4786" t="str">
            <v>632E80621</v>
          </cell>
          <cell r="C4786" t="str">
            <v>EACH</v>
          </cell>
          <cell r="D4786" t="str">
            <v>SIGNAL SUPPORT, TYPE TC-81.21, DESIGN 13, AS PER PLAN</v>
          </cell>
          <cell r="G4786">
            <v>0</v>
          </cell>
        </row>
        <row r="4787">
          <cell r="A4787" t="str">
            <v>632E80628</v>
          </cell>
          <cell r="C4787" t="str">
            <v>EACH</v>
          </cell>
          <cell r="D4787" t="str">
            <v>SIGNAL SUPPORT, TYPE TC-81.21, DESIGN 14</v>
          </cell>
          <cell r="G4787">
            <v>0</v>
          </cell>
        </row>
        <row r="4788">
          <cell r="A4788" t="str">
            <v>632E80629</v>
          </cell>
          <cell r="C4788" t="str">
            <v>EACH</v>
          </cell>
          <cell r="D4788" t="str">
            <v>SIGNAL SUPPORT, TYPE TC-81.21, DESIGN 14, AS PER PLAN</v>
          </cell>
          <cell r="G4788">
            <v>0</v>
          </cell>
        </row>
        <row r="4789">
          <cell r="A4789" t="str">
            <v>632E80700</v>
          </cell>
          <cell r="C4789" t="str">
            <v>EACH</v>
          </cell>
          <cell r="D4789" t="str">
            <v>SIGNAL SUPPORT, MISC.:</v>
          </cell>
          <cell r="F4789" t="str">
            <v>ADD SUPPLEMENTAL DESCRIPTION</v>
          </cell>
          <cell r="G4789">
            <v>1</v>
          </cell>
        </row>
        <row r="4790">
          <cell r="A4790" t="str">
            <v>632E80970</v>
          </cell>
          <cell r="C4790" t="str">
            <v>EACH</v>
          </cell>
          <cell r="D4790" t="str">
            <v>COMBINATION SIGNAL SUPPORT, TYPE TC-81.21, DESIGN 1</v>
          </cell>
          <cell r="G4790">
            <v>0</v>
          </cell>
        </row>
        <row r="4791">
          <cell r="A4791" t="str">
            <v>632E80971</v>
          </cell>
          <cell r="C4791" t="str">
            <v>EACH</v>
          </cell>
          <cell r="D4791" t="str">
            <v>COMBINATION SIGNAL SUPPORT, TYPE TC-81.21, DESIGN 1, AS PER PLAN</v>
          </cell>
          <cell r="G4791">
            <v>0</v>
          </cell>
        </row>
        <row r="4792">
          <cell r="A4792" t="str">
            <v>632E80980</v>
          </cell>
          <cell r="C4792" t="str">
            <v>EACH</v>
          </cell>
          <cell r="D4792" t="str">
            <v>COMBINATION SIGNAL SUPPORT, TYPE TC-81.21, DESIGN 2</v>
          </cell>
          <cell r="G4792">
            <v>0</v>
          </cell>
        </row>
        <row r="4793">
          <cell r="A4793" t="str">
            <v>632E80981</v>
          </cell>
          <cell r="C4793" t="str">
            <v>EACH</v>
          </cell>
          <cell r="D4793" t="str">
            <v>COMBINATION SIGNAL SUPPORT, TYPE TC-81.21, DESIGN 2, AS PER PLAN</v>
          </cell>
          <cell r="G4793">
            <v>0</v>
          </cell>
        </row>
        <row r="4794">
          <cell r="A4794" t="str">
            <v>632E80990</v>
          </cell>
          <cell r="C4794" t="str">
            <v>EACH</v>
          </cell>
          <cell r="D4794" t="str">
            <v>COMBINATION SIGNAL SUPPORT, TYPE TC-81.21, DESIGN 3</v>
          </cell>
          <cell r="G4794">
            <v>0</v>
          </cell>
        </row>
        <row r="4795">
          <cell r="A4795" t="str">
            <v>632E80991</v>
          </cell>
          <cell r="C4795" t="str">
            <v>EACH</v>
          </cell>
          <cell r="D4795" t="str">
            <v>COMBINATION SIGNAL SUPPORT, TYPE TC-81.21, DESIGN 3, AS PER PLAN</v>
          </cell>
          <cell r="G4795">
            <v>0</v>
          </cell>
        </row>
        <row r="4796">
          <cell r="A4796" t="str">
            <v>632E81000</v>
          </cell>
          <cell r="C4796" t="str">
            <v>EACH</v>
          </cell>
          <cell r="D4796" t="str">
            <v>COMBINATION SIGNAL SUPPORT, TYPE TC-81.21, DESIGN 4</v>
          </cell>
          <cell r="G4796">
            <v>0</v>
          </cell>
        </row>
        <row r="4797">
          <cell r="A4797" t="str">
            <v>632E81001</v>
          </cell>
          <cell r="C4797" t="str">
            <v>EACH</v>
          </cell>
          <cell r="D4797" t="str">
            <v>COMBINATION SIGNAL SUPPORT, TYPE TC-81.21, DESIGN 4, AS PER PLAN</v>
          </cell>
          <cell r="G4797">
            <v>0</v>
          </cell>
        </row>
        <row r="4798">
          <cell r="A4798" t="str">
            <v>632E81010</v>
          </cell>
          <cell r="C4798" t="str">
            <v>EACH</v>
          </cell>
          <cell r="D4798" t="str">
            <v>COMBINATION SIGNAL SUPPORT, TYPE TC-12.30, DESIGN 5</v>
          </cell>
          <cell r="G4798">
            <v>0</v>
          </cell>
        </row>
        <row r="4799">
          <cell r="A4799" t="str">
            <v>632E81011</v>
          </cell>
          <cell r="C4799" t="str">
            <v>EACH</v>
          </cell>
          <cell r="D4799" t="str">
            <v>COMBINATION SIGNAL SUPPORT, TYPE TC-12.30, DESIGN 5, AS PER PLAN</v>
          </cell>
          <cell r="G4799">
            <v>0</v>
          </cell>
        </row>
        <row r="4800">
          <cell r="A4800" t="str">
            <v>632E81020</v>
          </cell>
          <cell r="C4800" t="str">
            <v>EACH</v>
          </cell>
          <cell r="D4800" t="str">
            <v>COMBINATION SIGNAL SUPPORT, TYPE TC-12.30, DESIGN 6</v>
          </cell>
          <cell r="G4800">
            <v>0</v>
          </cell>
        </row>
        <row r="4801">
          <cell r="A4801" t="str">
            <v>632E81021</v>
          </cell>
          <cell r="C4801" t="str">
            <v>EACH</v>
          </cell>
          <cell r="D4801" t="str">
            <v>COMBINATION SIGNAL SUPPORT, TYPE TC-12.30, DESIGN 6, AS PER PLAN</v>
          </cell>
          <cell r="G4801">
            <v>0</v>
          </cell>
        </row>
        <row r="4802">
          <cell r="A4802" t="str">
            <v>632E81030</v>
          </cell>
          <cell r="C4802" t="str">
            <v>EACH</v>
          </cell>
          <cell r="D4802" t="str">
            <v>COMBINATION SIGNAL SUPPORT, TYPE TC-12.30, DESIGN 7</v>
          </cell>
          <cell r="G4802">
            <v>0</v>
          </cell>
        </row>
        <row r="4803">
          <cell r="A4803" t="str">
            <v>632E81040</v>
          </cell>
          <cell r="C4803" t="str">
            <v>EACH</v>
          </cell>
          <cell r="D4803" t="str">
            <v>COMBINATION SIGNAL SUPPORT, TYPE TC-12.30, DESIGN 8</v>
          </cell>
          <cell r="G4803">
            <v>0</v>
          </cell>
        </row>
        <row r="4804">
          <cell r="A4804" t="str">
            <v>632E81052</v>
          </cell>
          <cell r="C4804" t="str">
            <v>EACH</v>
          </cell>
          <cell r="D4804" t="str">
            <v>COMBINATION SIGNAL SUPPORT, TYPE TC-81.21, DESIGN 2</v>
          </cell>
          <cell r="G4804">
            <v>0</v>
          </cell>
        </row>
        <row r="4805">
          <cell r="A4805" t="str">
            <v>632E81070</v>
          </cell>
          <cell r="C4805" t="str">
            <v>EACH</v>
          </cell>
          <cell r="D4805" t="str">
            <v>COMBINATION SIGNAL SUPPORT, TYPE TC-81.21, DESIGN 11</v>
          </cell>
          <cell r="G4805">
            <v>0</v>
          </cell>
        </row>
        <row r="4806">
          <cell r="A4806" t="str">
            <v>632E81071</v>
          </cell>
          <cell r="C4806" t="str">
            <v>EACH</v>
          </cell>
          <cell r="D4806" t="str">
            <v>COMBINATION SIGNAL SUPPORT, TYPE TC-81.21, DESIGN 11, AS PER PLAN</v>
          </cell>
          <cell r="G4806">
            <v>0</v>
          </cell>
        </row>
        <row r="4807">
          <cell r="A4807" t="str">
            <v>632E81080</v>
          </cell>
          <cell r="C4807" t="str">
            <v>EACH</v>
          </cell>
          <cell r="D4807" t="str">
            <v>COMBINATION SIGNAL SUPPORT, TYPE TC-81.21, DESIGN 12</v>
          </cell>
          <cell r="G4807">
            <v>0</v>
          </cell>
        </row>
        <row r="4808">
          <cell r="A4808" t="str">
            <v>632E81081</v>
          </cell>
          <cell r="C4808" t="str">
            <v>EACH</v>
          </cell>
          <cell r="D4808" t="str">
            <v>COMBINATION SIGNAL SUPPORT, TYPE TC-81.21, DESIGN 12, AS PER PLAN</v>
          </cell>
          <cell r="G4808">
            <v>0</v>
          </cell>
        </row>
        <row r="4809">
          <cell r="A4809" t="str">
            <v>632E81090</v>
          </cell>
          <cell r="C4809" t="str">
            <v>EACH</v>
          </cell>
          <cell r="D4809" t="str">
            <v>COMBINATION SIGNAL SUPPORT, TYPE TC-81.21, DESIGN 13</v>
          </cell>
          <cell r="G4809">
            <v>0</v>
          </cell>
        </row>
        <row r="4810">
          <cell r="A4810" t="str">
            <v>632E81091</v>
          </cell>
          <cell r="C4810" t="str">
            <v>EACH</v>
          </cell>
          <cell r="D4810" t="str">
            <v>COMBINATION SIGNAL SUPPORT, TYPE TC-81.21, DESIGN 13, AS PER PLAN</v>
          </cell>
          <cell r="G4810">
            <v>0</v>
          </cell>
        </row>
        <row r="4811">
          <cell r="A4811" t="str">
            <v>632E81094</v>
          </cell>
          <cell r="C4811" t="str">
            <v>EACH</v>
          </cell>
          <cell r="D4811" t="str">
            <v>COMBINATION SIGNAL SUPPORT, TYPE TC-81.21, DESIGN 14</v>
          </cell>
          <cell r="G4811">
            <v>0</v>
          </cell>
        </row>
        <row r="4812">
          <cell r="A4812" t="str">
            <v>632E81095</v>
          </cell>
          <cell r="C4812" t="str">
            <v>EACH</v>
          </cell>
          <cell r="D4812" t="str">
            <v>COMBINATION SIGNAL SUPPORT, TYPE TC-81.21, DESIGN 14, AS PER PLAN</v>
          </cell>
          <cell r="G4812">
            <v>0</v>
          </cell>
        </row>
        <row r="4813">
          <cell r="A4813" t="str">
            <v>632E81700</v>
          </cell>
          <cell r="C4813" t="str">
            <v>EACH</v>
          </cell>
          <cell r="D4813" t="str">
            <v>COMBINATION SIGNAL SUPPORT, MISC.:</v>
          </cell>
          <cell r="F4813" t="str">
            <v>ADD SUPPLEMENTAL DESCRIPTION</v>
          </cell>
          <cell r="G4813">
            <v>1</v>
          </cell>
        </row>
        <row r="4814">
          <cell r="A4814" t="str">
            <v>632E82100</v>
          </cell>
          <cell r="C4814" t="str">
            <v>EACH</v>
          </cell>
          <cell r="D4814" t="str">
            <v>STRAIN POLE, TYPE TC-81.10, DESIGN 1</v>
          </cell>
          <cell r="G4814">
            <v>0</v>
          </cell>
        </row>
        <row r="4815">
          <cell r="A4815" t="str">
            <v>632E82101</v>
          </cell>
          <cell r="C4815" t="str">
            <v>EACH</v>
          </cell>
          <cell r="D4815" t="str">
            <v>STRAIN POLE, TYPE TC-81.10, DESIGN 1, AS PER PLAN</v>
          </cell>
          <cell r="G4815">
            <v>0</v>
          </cell>
        </row>
        <row r="4816">
          <cell r="A4816" t="str">
            <v>632E82200</v>
          </cell>
          <cell r="C4816" t="str">
            <v>EACH</v>
          </cell>
          <cell r="D4816" t="str">
            <v>STRAIN POLE, TYPE TC-81.10, DESIGN 2</v>
          </cell>
          <cell r="G4816">
            <v>0</v>
          </cell>
        </row>
        <row r="4817">
          <cell r="A4817" t="str">
            <v>632E82201</v>
          </cell>
          <cell r="C4817" t="str">
            <v>EACH</v>
          </cell>
          <cell r="D4817" t="str">
            <v>STRAIN POLE, TYPE TC-81.10, DESIGN 2, AS PER PLAN</v>
          </cell>
          <cell r="G4817">
            <v>0</v>
          </cell>
        </row>
        <row r="4818">
          <cell r="A4818" t="str">
            <v>632E82300</v>
          </cell>
          <cell r="C4818" t="str">
            <v>EACH</v>
          </cell>
          <cell r="D4818" t="str">
            <v>STRAIN POLE, TYPE TC-81.10, DESIGN 3</v>
          </cell>
          <cell r="G4818">
            <v>0</v>
          </cell>
        </row>
        <row r="4819">
          <cell r="A4819" t="str">
            <v>632E82301</v>
          </cell>
          <cell r="C4819" t="str">
            <v>EACH</v>
          </cell>
          <cell r="D4819" t="str">
            <v>STRAIN POLE, TYPE TC-81.10, DESIGN 3, AS PER PLAN</v>
          </cell>
          <cell r="G4819">
            <v>0</v>
          </cell>
        </row>
        <row r="4820">
          <cell r="A4820" t="str">
            <v>632E82400</v>
          </cell>
          <cell r="C4820" t="str">
            <v>EACH</v>
          </cell>
          <cell r="D4820" t="str">
            <v>STRAIN POLE, TYPE TC-81.10, DESIGN 4</v>
          </cell>
          <cell r="G4820">
            <v>0</v>
          </cell>
        </row>
        <row r="4821">
          <cell r="A4821" t="str">
            <v>632E82401</v>
          </cell>
          <cell r="C4821" t="str">
            <v>EACH</v>
          </cell>
          <cell r="D4821" t="str">
            <v>STRAIN POLE, TYPE TC-81.10, DESIGN 4, AS PER PLAN</v>
          </cell>
          <cell r="G4821">
            <v>0</v>
          </cell>
        </row>
        <row r="4822">
          <cell r="A4822" t="str">
            <v>632E82500</v>
          </cell>
          <cell r="C4822" t="str">
            <v>EACH</v>
          </cell>
          <cell r="D4822" t="str">
            <v>STRAIN POLE, TYPE TC-81.10, DESIGN 5</v>
          </cell>
          <cell r="G4822">
            <v>0</v>
          </cell>
        </row>
        <row r="4823">
          <cell r="A4823" t="str">
            <v>632E82501</v>
          </cell>
          <cell r="C4823" t="str">
            <v>EACH</v>
          </cell>
          <cell r="D4823" t="str">
            <v>STRAIN POLE, TYPE TC-81.10, DESIGN 5, AS PER PLAN</v>
          </cell>
          <cell r="G4823">
            <v>0</v>
          </cell>
        </row>
        <row r="4824">
          <cell r="A4824" t="str">
            <v>632E82600</v>
          </cell>
          <cell r="C4824" t="str">
            <v>EACH</v>
          </cell>
          <cell r="D4824" t="str">
            <v>STRAIN POLE, TYPE TC-81.10, DESIGN 6</v>
          </cell>
          <cell r="G4824">
            <v>0</v>
          </cell>
        </row>
        <row r="4825">
          <cell r="A4825" t="str">
            <v>632E82601</v>
          </cell>
          <cell r="C4825" t="str">
            <v>EACH</v>
          </cell>
          <cell r="D4825" t="str">
            <v>STRAIN POLE, TYPE TC-81.10, DESIGN 6, AS PER PLAN</v>
          </cell>
          <cell r="G4825">
            <v>0</v>
          </cell>
        </row>
        <row r="4826">
          <cell r="A4826" t="str">
            <v>632E82700</v>
          </cell>
          <cell r="C4826" t="str">
            <v>EACH</v>
          </cell>
          <cell r="D4826" t="str">
            <v>STRAIN POLE, TYPE TC-81.10, DESIGN 7</v>
          </cell>
          <cell r="G4826">
            <v>0</v>
          </cell>
        </row>
        <row r="4827">
          <cell r="A4827" t="str">
            <v>632E82701</v>
          </cell>
          <cell r="C4827" t="str">
            <v>EACH</v>
          </cell>
          <cell r="D4827" t="str">
            <v>STRAIN POLE, TYPE TC-81.10, DESIGN 7, AS PER PLAN</v>
          </cell>
          <cell r="G4827">
            <v>0</v>
          </cell>
        </row>
        <row r="4828">
          <cell r="A4828" t="str">
            <v>632E82800</v>
          </cell>
          <cell r="C4828" t="str">
            <v>EACH</v>
          </cell>
          <cell r="D4828" t="str">
            <v>STRAIN POLE, TYPE TC-81.10, DESIGN 8</v>
          </cell>
          <cell r="G4828">
            <v>0</v>
          </cell>
        </row>
        <row r="4829">
          <cell r="A4829" t="str">
            <v>632E82801</v>
          </cell>
          <cell r="C4829" t="str">
            <v>EACH</v>
          </cell>
          <cell r="D4829" t="str">
            <v>STRAIN POLE, TYPE TC-81.10, DESIGN 8, AS PER PLAN</v>
          </cell>
          <cell r="G4829">
            <v>0</v>
          </cell>
        </row>
        <row r="4830">
          <cell r="A4830" t="str">
            <v>632E82900</v>
          </cell>
          <cell r="C4830" t="str">
            <v>EACH</v>
          </cell>
          <cell r="D4830" t="str">
            <v>STRAIN POLE, TYPE TC-81.10, DESIGN 9</v>
          </cell>
          <cell r="G4830">
            <v>0</v>
          </cell>
        </row>
        <row r="4831">
          <cell r="A4831" t="str">
            <v>632E82901</v>
          </cell>
          <cell r="C4831" t="str">
            <v>EACH</v>
          </cell>
          <cell r="D4831" t="str">
            <v>STRAIN POLE, TYPE TC-81.10, DESIGN 9, AS PER PLAN</v>
          </cell>
          <cell r="G4831">
            <v>0</v>
          </cell>
        </row>
        <row r="4832">
          <cell r="A4832" t="str">
            <v>632E83000</v>
          </cell>
          <cell r="C4832" t="str">
            <v>EACH</v>
          </cell>
          <cell r="D4832" t="str">
            <v>STRAIN POLE, TYPE TC-81.10, DESIGN 10</v>
          </cell>
          <cell r="G4832">
            <v>0</v>
          </cell>
        </row>
        <row r="4833">
          <cell r="A4833" t="str">
            <v>632E83001</v>
          </cell>
          <cell r="C4833" t="str">
            <v>EACH</v>
          </cell>
          <cell r="D4833" t="str">
            <v>STRAIN POLE, TYPE TC-81.10, DESIGN 10, AS PER PLAN</v>
          </cell>
          <cell r="G4833">
            <v>0</v>
          </cell>
        </row>
        <row r="4834">
          <cell r="A4834" t="str">
            <v>632E83100</v>
          </cell>
          <cell r="C4834" t="str">
            <v>EACH</v>
          </cell>
          <cell r="D4834" t="str">
            <v>STRAIN POLE, TYPE TC-81.10, DESIGN 11</v>
          </cell>
          <cell r="G4834">
            <v>0</v>
          </cell>
        </row>
        <row r="4835">
          <cell r="A4835" t="str">
            <v>632E83101</v>
          </cell>
          <cell r="C4835" t="str">
            <v>EACH</v>
          </cell>
          <cell r="D4835" t="str">
            <v>STRAIN POLE, TYPE TC-81.10, DESIGN 11, AS PER PLAN</v>
          </cell>
          <cell r="G4835">
            <v>0</v>
          </cell>
        </row>
        <row r="4836">
          <cell r="A4836" t="str">
            <v>632E83200</v>
          </cell>
          <cell r="C4836" t="str">
            <v>EACH</v>
          </cell>
          <cell r="D4836" t="str">
            <v>STRAIN POLE, TYPE TC-81.10, DESIGN 12</v>
          </cell>
          <cell r="G4836">
            <v>0</v>
          </cell>
        </row>
        <row r="4837">
          <cell r="A4837" t="str">
            <v>632E83201</v>
          </cell>
          <cell r="C4837" t="str">
            <v>EACH</v>
          </cell>
          <cell r="D4837" t="str">
            <v>STRAIN POLE, TYPE TC-81.10, DESIGN 12, AS PER PLAN</v>
          </cell>
          <cell r="G4837">
            <v>0</v>
          </cell>
        </row>
        <row r="4838">
          <cell r="A4838" t="str">
            <v>632E83300</v>
          </cell>
          <cell r="C4838" t="str">
            <v>EACH</v>
          </cell>
          <cell r="D4838" t="str">
            <v>STRAIN POLE, TYPE TC-81.10, DESIGN 13</v>
          </cell>
          <cell r="G4838">
            <v>0</v>
          </cell>
        </row>
        <row r="4839">
          <cell r="A4839" t="str">
            <v>632E83301</v>
          </cell>
          <cell r="C4839" t="str">
            <v>EACH</v>
          </cell>
          <cell r="D4839" t="str">
            <v>STRAIN POLE, TYPE TC-81.10, DESIGN 13, AS PER PLAN</v>
          </cell>
          <cell r="G4839">
            <v>0</v>
          </cell>
        </row>
        <row r="4840">
          <cell r="A4840" t="str">
            <v>632E83400</v>
          </cell>
          <cell r="C4840" t="str">
            <v>EACH</v>
          </cell>
          <cell r="D4840" t="str">
            <v>STRAIN POLE, TYPE TC-81.10, DESIGN 14</v>
          </cell>
          <cell r="G4840">
            <v>0</v>
          </cell>
        </row>
        <row r="4841">
          <cell r="A4841" t="str">
            <v>632E83401</v>
          </cell>
          <cell r="C4841" t="str">
            <v>EACH</v>
          </cell>
          <cell r="D4841" t="str">
            <v>STRAIN POLE, TYPE TC-81.10, DESIGN 14, AS PER PLAN</v>
          </cell>
          <cell r="G4841">
            <v>0</v>
          </cell>
        </row>
        <row r="4842">
          <cell r="A4842" t="str">
            <v>632E83500</v>
          </cell>
          <cell r="C4842" t="str">
            <v>EACH</v>
          </cell>
          <cell r="D4842" t="str">
            <v>STRAIN POLE, TYPE TC-81.10, DESIGN 5, INSTALLATION ONLY</v>
          </cell>
          <cell r="G4842">
            <v>0</v>
          </cell>
        </row>
        <row r="4843">
          <cell r="A4843" t="str">
            <v>632E83501</v>
          </cell>
          <cell r="C4843" t="str">
            <v>EACH</v>
          </cell>
          <cell r="D4843" t="str">
            <v>STRAIN POLE, TYPE TC-81.10, DESIGN 5, INSTALLATION ONLY, AS PER PLAN</v>
          </cell>
          <cell r="G4843">
            <v>0</v>
          </cell>
        </row>
        <row r="4844">
          <cell r="A4844" t="str">
            <v>632E83502</v>
          </cell>
          <cell r="C4844" t="str">
            <v>EACH</v>
          </cell>
          <cell r="D4844" t="str">
            <v>STRAIN POLE, TYPE TC-81.10, DESIGN 6, INSTALLATION ONLY</v>
          </cell>
          <cell r="G4844">
            <v>0</v>
          </cell>
        </row>
        <row r="4845">
          <cell r="A4845" t="str">
            <v>632E83503</v>
          </cell>
          <cell r="C4845" t="str">
            <v>EACH</v>
          </cell>
          <cell r="D4845" t="str">
            <v>STRAIN POLE, TYPE TC-81.10, DESIGN 6, INSTALLATION ONLY, AS PER PLAN</v>
          </cell>
          <cell r="G4845">
            <v>0</v>
          </cell>
        </row>
        <row r="4846">
          <cell r="A4846" t="str">
            <v>632E83504</v>
          </cell>
          <cell r="C4846" t="str">
            <v>EACH</v>
          </cell>
          <cell r="D4846" t="str">
            <v>STRAIN POLE, TYPE TC-81.10, DESIGN 7, INSTALLATION ONLY</v>
          </cell>
          <cell r="G4846">
            <v>0</v>
          </cell>
        </row>
        <row r="4847">
          <cell r="A4847" t="str">
            <v>632E83505</v>
          </cell>
          <cell r="C4847" t="str">
            <v>EACH</v>
          </cell>
          <cell r="D4847" t="str">
            <v>STRAIN POLE, TYPE TC-81.10, DESIGN 7, INSTALLATION ONLY, AS PER PLAN</v>
          </cell>
          <cell r="G4847">
            <v>0</v>
          </cell>
        </row>
        <row r="4848">
          <cell r="A4848" t="str">
            <v>632E83506</v>
          </cell>
          <cell r="C4848" t="str">
            <v>EACH</v>
          </cell>
          <cell r="D4848" t="str">
            <v>STRAIN POLE, TYPE TC-81.10, DESIGN 10, INSTALLATION ONLY</v>
          </cell>
          <cell r="G4848">
            <v>0</v>
          </cell>
        </row>
        <row r="4849">
          <cell r="A4849" t="str">
            <v>632E83507</v>
          </cell>
          <cell r="C4849" t="str">
            <v>EACH</v>
          </cell>
          <cell r="D4849" t="str">
            <v>STRAIN POLE, TYPE TC-81.10, DESIGN 10, INSTALLATION ONLY, AS PER PLAN</v>
          </cell>
          <cell r="G4849">
            <v>0</v>
          </cell>
        </row>
        <row r="4850">
          <cell r="A4850" t="str">
            <v>632E83508</v>
          </cell>
          <cell r="C4850" t="str">
            <v>EACH</v>
          </cell>
          <cell r="D4850" t="str">
            <v>STRAIN POLE, TYPE TC-81.10, DESIGN 8, INSTALLATION ONLY</v>
          </cell>
          <cell r="G4850">
            <v>0</v>
          </cell>
        </row>
        <row r="4851">
          <cell r="A4851" t="str">
            <v>632E83509</v>
          </cell>
          <cell r="C4851" t="str">
            <v>EACH</v>
          </cell>
          <cell r="D4851" t="str">
            <v>STRAIN POLE, TYPE TC-81.10, DESIGN 8, INSTALLATION ONLY, AS PER PLAN</v>
          </cell>
          <cell r="G4851">
            <v>0</v>
          </cell>
        </row>
        <row r="4852">
          <cell r="A4852" t="str">
            <v>632E83600</v>
          </cell>
          <cell r="C4852" t="str">
            <v>EACH</v>
          </cell>
          <cell r="D4852" t="str">
            <v>STRAIN POLE, MISC.:</v>
          </cell>
          <cell r="F4852" t="str">
            <v>ADD SUPPLEMENTAL DESCRIPTION</v>
          </cell>
          <cell r="G4852">
            <v>1</v>
          </cell>
        </row>
        <row r="4853">
          <cell r="A4853" t="str">
            <v>632E84100</v>
          </cell>
          <cell r="C4853" t="str">
            <v>EACH</v>
          </cell>
          <cell r="D4853" t="str">
            <v>COMBINATION STRAIN POLE, TYPE TC-81.10, DESIGN 1</v>
          </cell>
          <cell r="G4853">
            <v>0</v>
          </cell>
        </row>
        <row r="4854">
          <cell r="A4854" t="str">
            <v>632E84101</v>
          </cell>
          <cell r="C4854" t="str">
            <v>EACH</v>
          </cell>
          <cell r="D4854" t="str">
            <v>COMBINATION STRAIN POLE, TYPE TC-81.10, DESIGN 1, AS PER PLAN</v>
          </cell>
          <cell r="G4854">
            <v>0</v>
          </cell>
        </row>
        <row r="4855">
          <cell r="A4855" t="str">
            <v>632E84200</v>
          </cell>
          <cell r="C4855" t="str">
            <v>EACH</v>
          </cell>
          <cell r="D4855" t="str">
            <v>COMBINATION STRAIN POLE, TYPE TC-81.10, DESIGN 2</v>
          </cell>
          <cell r="G4855">
            <v>0</v>
          </cell>
        </row>
        <row r="4856">
          <cell r="A4856" t="str">
            <v>632E84201</v>
          </cell>
          <cell r="C4856" t="str">
            <v>EACH</v>
          </cell>
          <cell r="D4856" t="str">
            <v>COMBINATION STRAIN POLE, TYPE TC-81.10, DESIGN 2, AS PER PLAN</v>
          </cell>
          <cell r="G4856">
            <v>0</v>
          </cell>
        </row>
        <row r="4857">
          <cell r="A4857" t="str">
            <v>632E84300</v>
          </cell>
          <cell r="C4857" t="str">
            <v>EACH</v>
          </cell>
          <cell r="D4857" t="str">
            <v>COMBINATION STRAIN POLE, TYPE TC-81.10, DESIGN 3</v>
          </cell>
          <cell r="G4857">
            <v>0</v>
          </cell>
        </row>
        <row r="4858">
          <cell r="A4858" t="str">
            <v>632E84301</v>
          </cell>
          <cell r="C4858" t="str">
            <v>EACH</v>
          </cell>
          <cell r="D4858" t="str">
            <v>COMBINATION STRAIN POLE, TYPE TC-81.10, DESIGN 3, AS PER PLAN</v>
          </cell>
          <cell r="G4858">
            <v>0</v>
          </cell>
        </row>
        <row r="4859">
          <cell r="A4859" t="str">
            <v>632E84400</v>
          </cell>
          <cell r="C4859" t="str">
            <v>EACH</v>
          </cell>
          <cell r="D4859" t="str">
            <v>COMBINATION STRAIN POLE, TYPE TC-81.10, DESIGN 4</v>
          </cell>
          <cell r="G4859">
            <v>0</v>
          </cell>
        </row>
        <row r="4860">
          <cell r="A4860" t="str">
            <v>632E84401</v>
          </cell>
          <cell r="C4860" t="str">
            <v>EACH</v>
          </cell>
          <cell r="D4860" t="str">
            <v>COMBINATION STRAIN POLE, TYPE TC-81.10, DESIGN 4, AS PER PLAN</v>
          </cell>
          <cell r="G4860">
            <v>0</v>
          </cell>
        </row>
        <row r="4861">
          <cell r="A4861" t="str">
            <v>632E84500</v>
          </cell>
          <cell r="C4861" t="str">
            <v>EACH</v>
          </cell>
          <cell r="D4861" t="str">
            <v>COMBINATION STRAIN POLE, TYPE TC-81.10, DESIGN 5</v>
          </cell>
          <cell r="G4861">
            <v>0</v>
          </cell>
        </row>
        <row r="4862">
          <cell r="A4862" t="str">
            <v>632E84501</v>
          </cell>
          <cell r="C4862" t="str">
            <v>EACH</v>
          </cell>
          <cell r="D4862" t="str">
            <v>COMBINATION STRAIN POLE, TYPE TC-81.10, DESIGN 5, AS PER PLAN</v>
          </cell>
          <cell r="G4862">
            <v>0</v>
          </cell>
        </row>
        <row r="4863">
          <cell r="A4863" t="str">
            <v>632E84600</v>
          </cell>
          <cell r="C4863" t="str">
            <v>EACH</v>
          </cell>
          <cell r="D4863" t="str">
            <v>COMBINATION STRAIN POLE, TYPE TC-81.10, DESIGN 6</v>
          </cell>
          <cell r="G4863">
            <v>0</v>
          </cell>
        </row>
        <row r="4864">
          <cell r="A4864" t="str">
            <v>632E84601</v>
          </cell>
          <cell r="C4864" t="str">
            <v>EACH</v>
          </cell>
          <cell r="D4864" t="str">
            <v>COMBINATION STRAIN POLE, TYPE TC-81.10, DESIGN 6, AS PER PLAN</v>
          </cell>
          <cell r="G4864">
            <v>0</v>
          </cell>
        </row>
        <row r="4865">
          <cell r="A4865" t="str">
            <v>632E84700</v>
          </cell>
          <cell r="C4865" t="str">
            <v>EACH</v>
          </cell>
          <cell r="D4865" t="str">
            <v>COMBINATION STRAIN POLE, TYPE TC-81.10, DESIGN 7</v>
          </cell>
          <cell r="G4865">
            <v>0</v>
          </cell>
        </row>
        <row r="4866">
          <cell r="A4866" t="str">
            <v>632E84701</v>
          </cell>
          <cell r="C4866" t="str">
            <v>EACH</v>
          </cell>
          <cell r="D4866" t="str">
            <v>COMBINATION STRAIN POLE, TYPE TC-81.10, DESIGN 7, AS PER PLAN</v>
          </cell>
          <cell r="G4866">
            <v>0</v>
          </cell>
        </row>
        <row r="4867">
          <cell r="A4867" t="str">
            <v>632E84800</v>
          </cell>
          <cell r="C4867" t="str">
            <v>EACH</v>
          </cell>
          <cell r="D4867" t="str">
            <v>COMBINATION STRAIN POLE, TYPE TC-81.10, DESIGN 8</v>
          </cell>
          <cell r="G4867">
            <v>0</v>
          </cell>
        </row>
        <row r="4868">
          <cell r="A4868" t="str">
            <v>632E84801</v>
          </cell>
          <cell r="C4868" t="str">
            <v>EACH</v>
          </cell>
          <cell r="D4868" t="str">
            <v>COMBINATION STRAIN POLE, TYPE TC-81.10, DESIGN 8, AS PER PLAN</v>
          </cell>
          <cell r="G4868">
            <v>0</v>
          </cell>
        </row>
        <row r="4869">
          <cell r="A4869" t="str">
            <v>632E84900</v>
          </cell>
          <cell r="C4869" t="str">
            <v>EACH</v>
          </cell>
          <cell r="D4869" t="str">
            <v>COMBINATION STRAIN POLE, TYPE TC-81.10, DESIGN 9</v>
          </cell>
          <cell r="G4869">
            <v>0</v>
          </cell>
        </row>
        <row r="4870">
          <cell r="A4870" t="str">
            <v>632E84901</v>
          </cell>
          <cell r="C4870" t="str">
            <v>EACH</v>
          </cell>
          <cell r="D4870" t="str">
            <v>COMBINATION STRAIN POLE, TYPE TC-81.10, DESIGN 9, AS PER PLAN</v>
          </cell>
          <cell r="G4870">
            <v>0</v>
          </cell>
        </row>
        <row r="4871">
          <cell r="A4871" t="str">
            <v>632E85000</v>
          </cell>
          <cell r="C4871" t="str">
            <v>EACH</v>
          </cell>
          <cell r="D4871" t="str">
            <v>COMBINATION STRAIN POLE, TYPE TC-81.10, DESIGN 10</v>
          </cell>
          <cell r="G4871">
            <v>0</v>
          </cell>
        </row>
        <row r="4872">
          <cell r="A4872" t="str">
            <v>632E85001</v>
          </cell>
          <cell r="C4872" t="str">
            <v>EACH</v>
          </cell>
          <cell r="D4872" t="str">
            <v>COMBINATION STRAIN POLE, TYPE TC-81.10, DESIGN 10, AS PER PLAN</v>
          </cell>
          <cell r="G4872">
            <v>0</v>
          </cell>
        </row>
        <row r="4873">
          <cell r="A4873" t="str">
            <v>632E85100</v>
          </cell>
          <cell r="C4873" t="str">
            <v>EACH</v>
          </cell>
          <cell r="D4873" t="str">
            <v>COMBINATION STRAIN POLE, TYPE TC-81.10, DESIGN 11</v>
          </cell>
          <cell r="G4873">
            <v>0</v>
          </cell>
        </row>
        <row r="4874">
          <cell r="A4874" t="str">
            <v>632E85101</v>
          </cell>
          <cell r="C4874" t="str">
            <v>EACH</v>
          </cell>
          <cell r="D4874" t="str">
            <v>COMBINATION STRAIN POLE, TYPE TC-81.10, DESIGN 11, AS PER PLAN</v>
          </cell>
          <cell r="G4874">
            <v>0</v>
          </cell>
        </row>
        <row r="4875">
          <cell r="A4875" t="str">
            <v>632E85200</v>
          </cell>
          <cell r="C4875" t="str">
            <v>EACH</v>
          </cell>
          <cell r="D4875" t="str">
            <v>COMBINATION STRAIN POLE, TYPE TC-81.10, DESIGN 12</v>
          </cell>
          <cell r="G4875">
            <v>0</v>
          </cell>
        </row>
        <row r="4876">
          <cell r="A4876" t="str">
            <v>632E85201</v>
          </cell>
          <cell r="C4876" t="str">
            <v>EACH</v>
          </cell>
          <cell r="D4876" t="str">
            <v>COMBINATION STRAIN POLE, TYPE TC-81.10, DESIGN 12, AS PER PLAN</v>
          </cell>
          <cell r="G4876">
            <v>0</v>
          </cell>
        </row>
        <row r="4877">
          <cell r="A4877" t="str">
            <v>632E85300</v>
          </cell>
          <cell r="C4877" t="str">
            <v>EACH</v>
          </cell>
          <cell r="D4877" t="str">
            <v>COMBINATION STRAIN POLE, TYPE TC-81.10 AND SIGN SUPPORT, TYPE TC-9.10 (WITH LIGHT POLE EXTENSION)</v>
          </cell>
          <cell r="G4877">
            <v>0</v>
          </cell>
        </row>
        <row r="4878">
          <cell r="A4878" t="str">
            <v>632E85302</v>
          </cell>
          <cell r="C4878" t="str">
            <v>EACH</v>
          </cell>
          <cell r="D4878" t="str">
            <v>COMBINATION SIGNAL SUPPORT, TYPE TC-81.21 AND SIGN SUPPORT, TYPE TC-12.30</v>
          </cell>
          <cell r="G4878">
            <v>0</v>
          </cell>
        </row>
        <row r="4879">
          <cell r="A4879" t="str">
            <v>632E85303</v>
          </cell>
          <cell r="C4879" t="str">
            <v>EACH</v>
          </cell>
          <cell r="D4879" t="str">
            <v>COMBINATION SIGNAL SUPPORT, TYPE TC-81.21 AND SIGN SUPPORT, TYPE TC-12.30, AS PER PLAN</v>
          </cell>
          <cell r="G4879">
            <v>0</v>
          </cell>
        </row>
        <row r="4880">
          <cell r="A4880" t="str">
            <v>632E85304</v>
          </cell>
          <cell r="C4880" t="str">
            <v>EACH</v>
          </cell>
          <cell r="D4880" t="str">
            <v>COMBINATION STRAIN POLE, TYPE TC-81.10 AND SIGN SUPPORT, TYPE TC-9.10</v>
          </cell>
          <cell r="G4880">
            <v>0</v>
          </cell>
        </row>
        <row r="4881">
          <cell r="A4881" t="str">
            <v>632E85320</v>
          </cell>
          <cell r="C4881" t="str">
            <v>EACH</v>
          </cell>
          <cell r="D4881" t="str">
            <v>COMBINATION STRAIN POLE, TYPE TC-81.10, DESIGN 13</v>
          </cell>
          <cell r="G4881">
            <v>0</v>
          </cell>
        </row>
        <row r="4882">
          <cell r="A4882" t="str">
            <v>632E85321</v>
          </cell>
          <cell r="C4882" t="str">
            <v>EACH</v>
          </cell>
          <cell r="D4882" t="str">
            <v>COMBINATION STRAIN POLE, TYPE TC-81.10, DESIGN 13, AS PER PLAN</v>
          </cell>
          <cell r="G4882">
            <v>0</v>
          </cell>
        </row>
        <row r="4883">
          <cell r="A4883" t="str">
            <v>632E85400</v>
          </cell>
          <cell r="C4883" t="str">
            <v>EACH</v>
          </cell>
          <cell r="D4883" t="str">
            <v>COMBINATION STRAIN POLE, TYPE TC-81.10, DESIGN 14</v>
          </cell>
          <cell r="G4883">
            <v>0</v>
          </cell>
        </row>
        <row r="4884">
          <cell r="A4884" t="str">
            <v>632E85401</v>
          </cell>
          <cell r="C4884" t="str">
            <v>EACH</v>
          </cell>
          <cell r="D4884" t="str">
            <v>COMBINATION STRAIN POLE, TYPE TC-81.10, DESIGN 14, AS PER PLAN</v>
          </cell>
          <cell r="G4884">
            <v>0</v>
          </cell>
        </row>
        <row r="4885">
          <cell r="A4885" t="str">
            <v>632E89250</v>
          </cell>
          <cell r="C4885" t="str">
            <v>EACH</v>
          </cell>
          <cell r="D4885" t="str">
            <v>POLE ENTRANCE FITTING</v>
          </cell>
          <cell r="G4885">
            <v>0</v>
          </cell>
        </row>
        <row r="4886">
          <cell r="A4886" t="str">
            <v>632E89251</v>
          </cell>
          <cell r="C4886" t="str">
            <v>EACH</v>
          </cell>
          <cell r="D4886" t="str">
            <v>POLE ENTRANCE FITTING, AS PER PLAN</v>
          </cell>
          <cell r="G4886">
            <v>0</v>
          </cell>
        </row>
        <row r="4887">
          <cell r="A4887" t="str">
            <v>632E89300</v>
          </cell>
          <cell r="C4887" t="str">
            <v>EACH</v>
          </cell>
          <cell r="D4887" t="str">
            <v>WOOD POLE</v>
          </cell>
          <cell r="G4887">
            <v>0</v>
          </cell>
        </row>
        <row r="4888">
          <cell r="A4888" t="str">
            <v>632E89301</v>
          </cell>
          <cell r="C4888" t="str">
            <v>EACH</v>
          </cell>
          <cell r="D4888" t="str">
            <v>WOOD POLE, AS PER PLAN</v>
          </cell>
          <cell r="G4888">
            <v>0</v>
          </cell>
        </row>
        <row r="4889">
          <cell r="A4889" t="str">
            <v>632E89400</v>
          </cell>
          <cell r="C4889" t="str">
            <v>EACH</v>
          </cell>
          <cell r="D4889" t="str">
            <v>DOWN GUY</v>
          </cell>
          <cell r="G4889">
            <v>0</v>
          </cell>
        </row>
        <row r="4890">
          <cell r="A4890" t="str">
            <v>632E89401</v>
          </cell>
          <cell r="C4890" t="str">
            <v>EACH</v>
          </cell>
          <cell r="D4890" t="str">
            <v>DOWN GUY, AS PER PLAN</v>
          </cell>
          <cell r="G4890">
            <v>0</v>
          </cell>
        </row>
        <row r="4891">
          <cell r="A4891" t="str">
            <v>632E89500</v>
          </cell>
          <cell r="C4891" t="str">
            <v>EACH</v>
          </cell>
          <cell r="D4891" t="str">
            <v>PEDESTAL, 3'</v>
          </cell>
          <cell r="G4891">
            <v>0</v>
          </cell>
        </row>
        <row r="4892">
          <cell r="A4892" t="str">
            <v>632E89501</v>
          </cell>
          <cell r="C4892" t="str">
            <v>EACH</v>
          </cell>
          <cell r="D4892" t="str">
            <v>PEDESTAL, 3', AS PER PLAN</v>
          </cell>
          <cell r="G4892">
            <v>0</v>
          </cell>
        </row>
        <row r="4893">
          <cell r="A4893" t="str">
            <v>632E89510</v>
          </cell>
          <cell r="C4893" t="str">
            <v>EACH</v>
          </cell>
          <cell r="D4893" t="str">
            <v>PEDESTAL, 5'</v>
          </cell>
          <cell r="G4893">
            <v>0</v>
          </cell>
        </row>
        <row r="4894">
          <cell r="A4894" t="str">
            <v>632E89511</v>
          </cell>
          <cell r="C4894" t="str">
            <v>EACH</v>
          </cell>
          <cell r="D4894" t="str">
            <v>PEDESTAL, 5', AS PER PLAN</v>
          </cell>
          <cell r="G4894">
            <v>0</v>
          </cell>
        </row>
        <row r="4895">
          <cell r="A4895" t="str">
            <v>632E89520</v>
          </cell>
          <cell r="C4895" t="str">
            <v>EACH</v>
          </cell>
          <cell r="D4895" t="str">
            <v>PEDESTAL, 6'</v>
          </cell>
          <cell r="G4895">
            <v>0</v>
          </cell>
        </row>
        <row r="4896">
          <cell r="A4896" t="str">
            <v>632E89521</v>
          </cell>
          <cell r="C4896" t="str">
            <v>EACH</v>
          </cell>
          <cell r="D4896" t="str">
            <v>PEDESTAL, 6', AS PER PLAN</v>
          </cell>
          <cell r="G4896">
            <v>0</v>
          </cell>
        </row>
        <row r="4897">
          <cell r="A4897" t="str">
            <v>632E89600</v>
          </cell>
          <cell r="C4897" t="str">
            <v>EACH</v>
          </cell>
          <cell r="D4897" t="str">
            <v>PEDESTAL, 8'</v>
          </cell>
          <cell r="G4897">
            <v>0</v>
          </cell>
        </row>
        <row r="4898">
          <cell r="A4898" t="str">
            <v>632E89601</v>
          </cell>
          <cell r="C4898" t="str">
            <v>EACH</v>
          </cell>
          <cell r="D4898" t="str">
            <v>PEDESTAL, 8', AS PER PLAN</v>
          </cell>
          <cell r="G4898">
            <v>0</v>
          </cell>
        </row>
        <row r="4899">
          <cell r="A4899" t="str">
            <v>632E89610</v>
          </cell>
          <cell r="C4899" t="str">
            <v>EACH</v>
          </cell>
          <cell r="D4899" t="str">
            <v>PEDESTAL, 9'</v>
          </cell>
          <cell r="G4899">
            <v>0</v>
          </cell>
        </row>
        <row r="4900">
          <cell r="A4900" t="str">
            <v>632E89611</v>
          </cell>
          <cell r="C4900" t="str">
            <v>EACH</v>
          </cell>
          <cell r="D4900" t="str">
            <v>PEDESTAL, 9', AS PER PLAN</v>
          </cell>
          <cell r="G4900">
            <v>0</v>
          </cell>
        </row>
        <row r="4901">
          <cell r="A4901" t="str">
            <v>632E89700</v>
          </cell>
          <cell r="C4901" t="str">
            <v>EACH</v>
          </cell>
          <cell r="D4901" t="str">
            <v>PEDESTAL, 11'</v>
          </cell>
          <cell r="G4901">
            <v>0</v>
          </cell>
        </row>
        <row r="4902">
          <cell r="A4902" t="str">
            <v>632E89701</v>
          </cell>
          <cell r="C4902" t="str">
            <v>EACH</v>
          </cell>
          <cell r="D4902" t="str">
            <v>PEDESTAL, 11', AS PER PLAN</v>
          </cell>
          <cell r="G4902">
            <v>0</v>
          </cell>
        </row>
        <row r="4903">
          <cell r="A4903" t="str">
            <v>632E89800</v>
          </cell>
          <cell r="C4903" t="str">
            <v>EACH</v>
          </cell>
          <cell r="D4903" t="str">
            <v>PEDESTAL, 3', TRANSFORMER BASE</v>
          </cell>
          <cell r="G4903">
            <v>0</v>
          </cell>
        </row>
        <row r="4904">
          <cell r="A4904" t="str">
            <v>632E89801</v>
          </cell>
          <cell r="C4904" t="str">
            <v>EACH</v>
          </cell>
          <cell r="D4904" t="str">
            <v>PEDESTAL, 3', TRANSFORMER BASE, AS PER PLAN</v>
          </cell>
          <cell r="G4904">
            <v>0</v>
          </cell>
        </row>
        <row r="4905">
          <cell r="A4905" t="str">
            <v>632E89802</v>
          </cell>
          <cell r="C4905" t="str">
            <v>EACH</v>
          </cell>
          <cell r="D4905" t="str">
            <v>PEDESTAL, 5', TRANSFORMER BASE</v>
          </cell>
          <cell r="G4905">
            <v>0</v>
          </cell>
        </row>
        <row r="4906">
          <cell r="A4906" t="str">
            <v>632E89803</v>
          </cell>
          <cell r="C4906" t="str">
            <v>EACH</v>
          </cell>
          <cell r="D4906" t="str">
            <v>PEDESTAL, 5', TRANSFORMER BASE, AS PER PLAN</v>
          </cell>
          <cell r="G4906">
            <v>0</v>
          </cell>
        </row>
        <row r="4907">
          <cell r="A4907" t="str">
            <v>632E89804</v>
          </cell>
          <cell r="C4907" t="str">
            <v>EACH</v>
          </cell>
          <cell r="D4907" t="str">
            <v>PEDESTAL, 7', TRANSFORMER BASE</v>
          </cell>
          <cell r="G4907">
            <v>0</v>
          </cell>
        </row>
        <row r="4908">
          <cell r="A4908" t="str">
            <v>632E89805</v>
          </cell>
          <cell r="C4908" t="str">
            <v>EACH</v>
          </cell>
          <cell r="D4908" t="str">
            <v>PEDESTAL, 7', TRANSFORMER BASE, AS PER PLAN</v>
          </cell>
          <cell r="G4908">
            <v>0</v>
          </cell>
        </row>
        <row r="4909">
          <cell r="A4909" t="str">
            <v>632E89806</v>
          </cell>
          <cell r="C4909" t="str">
            <v>EACH</v>
          </cell>
          <cell r="D4909" t="str">
            <v>PEDESTAL, 6', TRANSFORMER BASE</v>
          </cell>
          <cell r="G4909">
            <v>0</v>
          </cell>
        </row>
        <row r="4910">
          <cell r="A4910" t="str">
            <v>632E89807</v>
          </cell>
          <cell r="C4910" t="str">
            <v>EACH</v>
          </cell>
          <cell r="D4910" t="str">
            <v>PEDESTAL, 6', TRANSFORMER BASE, AS PER PLAN</v>
          </cell>
          <cell r="G4910">
            <v>0</v>
          </cell>
        </row>
        <row r="4911">
          <cell r="A4911" t="str">
            <v>632E89900</v>
          </cell>
          <cell r="C4911" t="str">
            <v>EACH</v>
          </cell>
          <cell r="D4911" t="str">
            <v>PEDESTAL, 8', TRANSFORMER BASE</v>
          </cell>
          <cell r="G4911">
            <v>0</v>
          </cell>
        </row>
        <row r="4912">
          <cell r="A4912" t="str">
            <v>632E89901</v>
          </cell>
          <cell r="C4912" t="str">
            <v>EACH</v>
          </cell>
          <cell r="D4912" t="str">
            <v>PEDESTAL, 8', TRANSFORMER BASE, AS PER PLAN</v>
          </cell>
          <cell r="G4912">
            <v>0</v>
          </cell>
        </row>
        <row r="4913">
          <cell r="A4913" t="str">
            <v>632E89904</v>
          </cell>
          <cell r="C4913" t="str">
            <v>EACH</v>
          </cell>
          <cell r="D4913" t="str">
            <v>PEDESTAL, 10', TRANSFORMER BASE</v>
          </cell>
          <cell r="G4913">
            <v>0</v>
          </cell>
        </row>
        <row r="4914">
          <cell r="A4914" t="str">
            <v>632E89905</v>
          </cell>
          <cell r="C4914" t="str">
            <v>EACH</v>
          </cell>
          <cell r="D4914" t="str">
            <v>PEDESTAL, 10', TRANSFORMER BASE, AS PER PLAN</v>
          </cell>
          <cell r="G4914">
            <v>0</v>
          </cell>
        </row>
        <row r="4915">
          <cell r="A4915" t="str">
            <v>632E90000</v>
          </cell>
          <cell r="C4915" t="str">
            <v>EACH</v>
          </cell>
          <cell r="D4915" t="str">
            <v>PEDESTAL, 11', TRANSFORMER BASE</v>
          </cell>
          <cell r="G4915">
            <v>0</v>
          </cell>
        </row>
        <row r="4916">
          <cell r="A4916" t="str">
            <v>632E90001</v>
          </cell>
          <cell r="C4916" t="str">
            <v>EACH</v>
          </cell>
          <cell r="D4916" t="str">
            <v>PEDESTAL, 11', TRANSFORMER BASE, AS PER PLAN</v>
          </cell>
          <cell r="G4916">
            <v>0</v>
          </cell>
        </row>
        <row r="4917">
          <cell r="A4917" t="str">
            <v>632E90010</v>
          </cell>
          <cell r="C4917" t="str">
            <v>EACH</v>
          </cell>
          <cell r="D4917" t="str">
            <v>PEDESTAL, MISC.: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632E90020</v>
          </cell>
          <cell r="C4918" t="str">
            <v>EACH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632E90030</v>
          </cell>
          <cell r="C4919" t="str">
            <v>FT</v>
          </cell>
          <cell r="D4919" t="str">
            <v>REMOVAL OF MISCELLANEOUS TRAFFIC SIGNAL ITEM</v>
          </cell>
          <cell r="F4919" t="str">
            <v>ADD SUPPLEMENTAL DESCRIPTION</v>
          </cell>
          <cell r="G4919">
            <v>1</v>
          </cell>
        </row>
        <row r="4920">
          <cell r="A4920" t="str">
            <v>632E90100</v>
          </cell>
          <cell r="C4920" t="str">
            <v>EACH</v>
          </cell>
          <cell r="D4920" t="str">
            <v>REMOVAL OF TRAFFIC SIGNAL INSTALLATION</v>
          </cell>
          <cell r="G4920">
            <v>0</v>
          </cell>
        </row>
        <row r="4921">
          <cell r="A4921" t="str">
            <v>632E90101</v>
          </cell>
          <cell r="C4921" t="str">
            <v>EACH</v>
          </cell>
          <cell r="D4921" t="str">
            <v>REMOVAL OF TRAFFIC SIGNAL INSTALLATION, AS PER PLAN</v>
          </cell>
          <cell r="G4921">
            <v>0</v>
          </cell>
        </row>
        <row r="4922">
          <cell r="A4922" t="str">
            <v>632E90102</v>
          </cell>
          <cell r="C4922" t="str">
            <v>EACH</v>
          </cell>
          <cell r="D4922" t="str">
            <v>REMOVAL OF TRAFFIC SIGNAL INSTALLATION FOR STORAGE</v>
          </cell>
          <cell r="G4922">
            <v>0</v>
          </cell>
        </row>
        <row r="4923">
          <cell r="A4923" t="str">
            <v>632E90103</v>
          </cell>
          <cell r="C4923" t="str">
            <v>EACH</v>
          </cell>
          <cell r="D4923" t="str">
            <v>REMOVAL OF TRAFFIC SIGNAL INSTALLATION FOR STORAGE, AS PER PLAN</v>
          </cell>
          <cell r="G4923">
            <v>0</v>
          </cell>
        </row>
        <row r="4924">
          <cell r="A4924" t="str">
            <v>632E90104</v>
          </cell>
          <cell r="C4924" t="str">
            <v>EACH</v>
          </cell>
          <cell r="D4924" t="str">
            <v>REUSE OF TRAFFIC CONTROL ITEM</v>
          </cell>
          <cell r="F4924" t="str">
            <v>SPECIFY TYPE OF ITEM</v>
          </cell>
          <cell r="G4924">
            <v>1</v>
          </cell>
        </row>
        <row r="4925">
          <cell r="A4925" t="str">
            <v>632E90200</v>
          </cell>
          <cell r="C4925" t="str">
            <v>EACH</v>
          </cell>
          <cell r="D4925" t="str">
            <v>REUSE OF VEHICULAR SIGNAL HEAD</v>
          </cell>
          <cell r="G4925">
            <v>0</v>
          </cell>
        </row>
        <row r="4926">
          <cell r="A4926" t="str">
            <v>632E90201</v>
          </cell>
          <cell r="C4926" t="str">
            <v>EACH</v>
          </cell>
          <cell r="D4926" t="str">
            <v>REUSE OF VEHICULAR SIGNAL HEAD, AS PER PLAN</v>
          </cell>
          <cell r="G4926">
            <v>0</v>
          </cell>
        </row>
        <row r="4927">
          <cell r="A4927" t="str">
            <v>632E90202</v>
          </cell>
          <cell r="C4927" t="str">
            <v>EACH</v>
          </cell>
          <cell r="D4927" t="str">
            <v>REUSE OF PEDESTRIAN SIGNAL HEAD</v>
          </cell>
          <cell r="G4927">
            <v>0</v>
          </cell>
        </row>
        <row r="4928">
          <cell r="A4928" t="str">
            <v>632E90203</v>
          </cell>
          <cell r="C4928" t="str">
            <v>EACH</v>
          </cell>
          <cell r="D4928" t="str">
            <v>REUSE OF PEDESTRIAN SIGNAL HEAD, AS PER PLAN</v>
          </cell>
          <cell r="G4928">
            <v>0</v>
          </cell>
        </row>
        <row r="4929">
          <cell r="A4929" t="str">
            <v>632E90204</v>
          </cell>
          <cell r="C4929" t="str">
            <v>EACH</v>
          </cell>
          <cell r="D4929" t="str">
            <v>REUSE OF LOOP DETECTOR UNIT</v>
          </cell>
          <cell r="G4929">
            <v>0</v>
          </cell>
        </row>
        <row r="4930">
          <cell r="A4930" t="str">
            <v>632E90206</v>
          </cell>
          <cell r="C4930" t="str">
            <v>EACH</v>
          </cell>
          <cell r="D4930" t="str">
            <v>REUSE OF SIGNAL SUPPORT</v>
          </cell>
          <cell r="G4930">
            <v>0</v>
          </cell>
        </row>
        <row r="4931">
          <cell r="A4931" t="str">
            <v>632E90207</v>
          </cell>
          <cell r="C4931" t="str">
            <v>EACH</v>
          </cell>
          <cell r="D4931" t="str">
            <v>REUSE OF SIGNAL SUPPORT, AS PER PLAN</v>
          </cell>
          <cell r="G4931">
            <v>0</v>
          </cell>
        </row>
        <row r="4932">
          <cell r="A4932" t="str">
            <v>632E90208</v>
          </cell>
          <cell r="C4932" t="str">
            <v>EACH</v>
          </cell>
          <cell r="D4932" t="str">
            <v>REUSE OF STRAIN POLE</v>
          </cell>
          <cell r="G4932">
            <v>0</v>
          </cell>
        </row>
        <row r="4933">
          <cell r="A4933" t="str">
            <v>632E90209</v>
          </cell>
          <cell r="C4933" t="str">
            <v>EACH</v>
          </cell>
          <cell r="D4933" t="str">
            <v>REUSE OF STRAIN POLE, AS PER PLAN</v>
          </cell>
          <cell r="G4933">
            <v>0</v>
          </cell>
        </row>
        <row r="4934">
          <cell r="A4934" t="str">
            <v>632E90210</v>
          </cell>
          <cell r="C4934" t="str">
            <v>EACH</v>
          </cell>
          <cell r="D4934" t="str">
            <v>REUSE OF PEDESTRIAN PUSHBUTTON</v>
          </cell>
          <cell r="G4934">
            <v>0</v>
          </cell>
        </row>
        <row r="4935">
          <cell r="A4935" t="str">
            <v>632E90211</v>
          </cell>
          <cell r="C4935" t="str">
            <v>EACH</v>
          </cell>
          <cell r="D4935" t="str">
            <v>REUSE OF PEDESTRIAN PUSHBUTTON, AS PER PLAN</v>
          </cell>
          <cell r="G4935">
            <v>0</v>
          </cell>
        </row>
        <row r="4936">
          <cell r="A4936" t="str">
            <v>632E90212</v>
          </cell>
          <cell r="C4936" t="str">
            <v>EACH</v>
          </cell>
          <cell r="D4936" t="str">
            <v>REUSE OF CONTROLLER</v>
          </cell>
          <cell r="G4936">
            <v>0</v>
          </cell>
        </row>
        <row r="4937">
          <cell r="A4937" t="str">
            <v>632E90213</v>
          </cell>
          <cell r="C4937" t="str">
            <v>EACH</v>
          </cell>
          <cell r="D4937" t="str">
            <v>REUSE OF CONTROLLER, AS PER PLAN</v>
          </cell>
          <cell r="G4937">
            <v>0</v>
          </cell>
        </row>
        <row r="4938">
          <cell r="A4938" t="str">
            <v>632E90300</v>
          </cell>
          <cell r="C4938" t="str">
            <v>LS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632E90400</v>
          </cell>
          <cell r="C4939" t="str">
            <v>EACH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632E90500</v>
          </cell>
          <cell r="C4940" t="str">
            <v>FT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632E90600</v>
          </cell>
          <cell r="C4941" t="str">
            <v>CY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632E90700</v>
          </cell>
          <cell r="C4942" t="str">
            <v>MNTH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632E90800</v>
          </cell>
          <cell r="C4943" t="str">
            <v>HOUR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632E90900</v>
          </cell>
          <cell r="C4944" t="str">
            <v>DAY</v>
          </cell>
          <cell r="D4944" t="str">
            <v>SIGNALIZATION, MISC.:</v>
          </cell>
          <cell r="F4944" t="str">
            <v>ADD SUPPLEMENTAL DESCRIPTION</v>
          </cell>
          <cell r="G4944">
            <v>1</v>
          </cell>
        </row>
        <row r="4945">
          <cell r="A4945" t="str">
            <v>632E99000</v>
          </cell>
          <cell r="B4945" t="str">
            <v>Y</v>
          </cell>
          <cell r="C4945" t="str">
            <v>LS</v>
          </cell>
          <cell r="D4945" t="str">
            <v>SPECIAL - TRAFFIC SIGNALS</v>
          </cell>
          <cell r="F4945" t="str">
            <v>DESIGN BUILD PROJECTS ONLY</v>
          </cell>
          <cell r="G4945">
            <v>0</v>
          </cell>
        </row>
        <row r="4946">
          <cell r="A4946" t="str">
            <v>633E01500</v>
          </cell>
          <cell r="C4946" t="str">
            <v>EACH</v>
          </cell>
          <cell r="D4946" t="str">
            <v>CONTROLLER UNIT, TYPE TS2/A1, WITH CABINET, TYPE TS2</v>
          </cell>
          <cell r="G4946">
            <v>0</v>
          </cell>
        </row>
        <row r="4947">
          <cell r="A4947" t="str">
            <v>633E01501</v>
          </cell>
          <cell r="C4947" t="str">
            <v>EACH</v>
          </cell>
          <cell r="D4947" t="str">
            <v>CONTROLLER UNIT, TYPE TS2/A1, WITH CABINET, TYPE TS2, AS PER PLAN</v>
          </cell>
          <cell r="G4947">
            <v>0</v>
          </cell>
        </row>
        <row r="4948">
          <cell r="A4948" t="str">
            <v>633E01540</v>
          </cell>
          <cell r="C4948" t="str">
            <v>EACH</v>
          </cell>
          <cell r="D4948" t="str">
            <v>CONTROLLER UNIT, TYPE TS2/A2</v>
          </cell>
          <cell r="G4948">
            <v>0</v>
          </cell>
        </row>
        <row r="4949">
          <cell r="A4949" t="str">
            <v>633E01541</v>
          </cell>
          <cell r="C4949" t="str">
            <v>EACH</v>
          </cell>
          <cell r="D4949" t="str">
            <v>CONTROLLER UNIT, TYPE TS2/A2, AS PER PLAN</v>
          </cell>
          <cell r="G4949">
            <v>0</v>
          </cell>
        </row>
        <row r="4950">
          <cell r="A4950" t="str">
            <v>633E01550</v>
          </cell>
          <cell r="C4950" t="str">
            <v>EACH</v>
          </cell>
          <cell r="D4950" t="str">
            <v>CONTROLLER UNIT, TYPE TS2/A2, WITH CABINET, TYPE TS2</v>
          </cell>
          <cell r="G4950">
            <v>0</v>
          </cell>
        </row>
        <row r="4951">
          <cell r="A4951" t="str">
            <v>633E01551</v>
          </cell>
          <cell r="C4951" t="str">
            <v>EACH</v>
          </cell>
          <cell r="D4951" t="str">
            <v>CONTROLLER UNIT, TYPE TS2/A2, WITH CABINET, TYPE TS2, AS PER PLAN</v>
          </cell>
          <cell r="G4951">
            <v>0</v>
          </cell>
        </row>
        <row r="4952">
          <cell r="A4952" t="str">
            <v>633E01560</v>
          </cell>
          <cell r="C4952" t="str">
            <v>EACH</v>
          </cell>
          <cell r="D4952" t="str">
            <v>CONTROLLER UNIT, TYPE TS2/A2, WITH CABINET, TYPE A1</v>
          </cell>
          <cell r="G4952">
            <v>0</v>
          </cell>
        </row>
        <row r="4953">
          <cell r="A4953" t="str">
            <v>633E01561</v>
          </cell>
          <cell r="C4953" t="str">
            <v>EACH</v>
          </cell>
          <cell r="D4953" t="str">
            <v>CONTROLLER UNIT, TYPE TS2/A2, WITH CABINET, TYPE A1, AS PER PLAN</v>
          </cell>
          <cell r="G4953">
            <v>0</v>
          </cell>
        </row>
        <row r="4954">
          <cell r="A4954" t="str">
            <v>633E01580</v>
          </cell>
          <cell r="C4954" t="str">
            <v>EACH</v>
          </cell>
          <cell r="D4954" t="str">
            <v>CONTROLLER UNIT, TYPE TS2/A2, WITH CABINET, TYPE TS1</v>
          </cell>
          <cell r="G4954">
            <v>0</v>
          </cell>
        </row>
        <row r="4955">
          <cell r="A4955" t="str">
            <v>633E01581</v>
          </cell>
          <cell r="C4955" t="str">
            <v>EACH</v>
          </cell>
          <cell r="D4955" t="str">
            <v>CONTROLLER UNIT, TYPE TS2/A2, WITH CABINET, TYPE TS1, AS PER PLAN</v>
          </cell>
          <cell r="G4955">
            <v>0</v>
          </cell>
        </row>
        <row r="4956">
          <cell r="A4956" t="str">
            <v>633E01604</v>
          </cell>
          <cell r="C4956" t="str">
            <v>EACH</v>
          </cell>
          <cell r="D4956" t="str">
            <v>CONTROLLER UNIT, TYPE 2070E WITH 2070-1C CPU</v>
          </cell>
          <cell r="G4956">
            <v>0</v>
          </cell>
        </row>
        <row r="4957">
          <cell r="A4957" t="str">
            <v>633E01605</v>
          </cell>
          <cell r="C4957" t="str">
            <v>EACH</v>
          </cell>
          <cell r="D4957" t="str">
            <v>CONTROLLER UNIT, TYPE 2070E WITH 2070-1C CPU, AS PER PLAN</v>
          </cell>
          <cell r="G4957">
            <v>0</v>
          </cell>
        </row>
        <row r="4958">
          <cell r="A4958" t="str">
            <v>633E01650</v>
          </cell>
          <cell r="C4958" t="str">
            <v>EACH</v>
          </cell>
          <cell r="D4958" t="str">
            <v>CONTROLLER UNIT, TYPE 2070E WITH 2070-1C CPU AND ASC/3 SOFTWARE</v>
          </cell>
          <cell r="G4958">
            <v>0</v>
          </cell>
        </row>
        <row r="4959">
          <cell r="A4959" t="str">
            <v>633E01651</v>
          </cell>
          <cell r="C4959" t="str">
            <v>EACH</v>
          </cell>
          <cell r="D4959" t="str">
            <v>CONTROLLER UNIT, TYPE 2070E WITH 2070-1C CPU AND ASC/3 SOFTWARE, AS PER PLAN</v>
          </cell>
          <cell r="G4959">
            <v>0</v>
          </cell>
        </row>
        <row r="4960">
          <cell r="A4960" t="str">
            <v>633E01652</v>
          </cell>
          <cell r="C4960" t="str">
            <v>EACH</v>
          </cell>
          <cell r="D4960" t="str">
            <v>CONTROLLER UNIT, TYPE 2070E WITH 2070-1C CPU AND ASC/3 SOFTWARE, WITH CABINET</v>
          </cell>
          <cell r="F4960" t="str">
            <v>SPECIFY CABINET TYPE</v>
          </cell>
          <cell r="G4960">
            <v>1</v>
          </cell>
        </row>
        <row r="4961">
          <cell r="A4961" t="str">
            <v>633E01653</v>
          </cell>
          <cell r="C4961" t="str">
            <v>EACH</v>
          </cell>
          <cell r="D4961" t="str">
            <v>CONTROLLER UNIT, TYPE 2070E WITH 2070-1C CPU AND ASC/3 SOFTWARE, WITH CABINET, AS PER PLAN</v>
          </cell>
          <cell r="F4961" t="str">
            <v>SPECIFY CABINET TYPE</v>
          </cell>
          <cell r="G4961">
            <v>1</v>
          </cell>
        </row>
        <row r="4962">
          <cell r="A4962" t="str">
            <v>633E01660</v>
          </cell>
          <cell r="C4962" t="str">
            <v>EACH</v>
          </cell>
          <cell r="D4962" t="str">
            <v>CONTROLLER UNIT, TYPE 2070E WITH SEPAC SOFTWARE, WITH CABINET, TYPE 332</v>
          </cell>
          <cell r="G4962">
            <v>0</v>
          </cell>
        </row>
        <row r="4963">
          <cell r="A4963" t="str">
            <v>633E01661</v>
          </cell>
          <cell r="C4963" t="str">
            <v>EACH</v>
          </cell>
          <cell r="D4963" t="str">
            <v>CONTROLLER UNIT, TYPE 2070E WITH SEPAC SOFTWARE, WITH CABINET, TYPE 332, AS PER PLAN</v>
          </cell>
          <cell r="G4963">
            <v>0</v>
          </cell>
        </row>
        <row r="4964">
          <cell r="A4964" t="str">
            <v>633E01670</v>
          </cell>
          <cell r="C4964" t="str">
            <v>EACH</v>
          </cell>
          <cell r="D4964" t="str">
            <v>CONTROLLER UNIT, TYPE 2070E WITH SEPAC SOFTWARE, WITH CABINET, TYPE 336</v>
          </cell>
          <cell r="G4964">
            <v>0</v>
          </cell>
        </row>
        <row r="4965">
          <cell r="A4965" t="str">
            <v>633E01671</v>
          </cell>
          <cell r="C4965" t="str">
            <v>EACH</v>
          </cell>
          <cell r="D4965" t="str">
            <v>CONTROLLER UNIT, TYPE 2070E WITH SEPAC SOFTWARE, WITH CABINET, TYPE 336, AS PER PLAN</v>
          </cell>
          <cell r="G4965">
            <v>0</v>
          </cell>
        </row>
        <row r="4966">
          <cell r="A4966" t="str">
            <v>633E01672</v>
          </cell>
          <cell r="C4966" t="str">
            <v>EACH</v>
          </cell>
          <cell r="D4966" t="str">
            <v>CONTROLLER UNIT, TYPE 2070E WITH SEPAC SOFTWARE, WITH CABINET, TYPE 336L</v>
          </cell>
          <cell r="G4966">
            <v>0</v>
          </cell>
        </row>
        <row r="4967">
          <cell r="A4967" t="str">
            <v>633E01673</v>
          </cell>
          <cell r="C4967" t="str">
            <v>EACH</v>
          </cell>
          <cell r="D4967" t="str">
            <v>CONTROLLER UNIT, TYPE 2070E WITH SEPAC SOFTWARE, WITH CABINET, TYPE 336L, AS PER PLAN</v>
          </cell>
          <cell r="G4967">
            <v>0</v>
          </cell>
        </row>
        <row r="4968">
          <cell r="A4968" t="str">
            <v>633E01682</v>
          </cell>
          <cell r="C4968" t="str">
            <v>EACH</v>
          </cell>
          <cell r="D4968" t="str">
            <v>CONTROLLER UNIT, TYPE 2070E WITH SEPAC SOFTWARE, WITH CABINET, TYPE 332L</v>
          </cell>
          <cell r="G4968">
            <v>0</v>
          </cell>
        </row>
        <row r="4969">
          <cell r="A4969" t="str">
            <v>633E01683</v>
          </cell>
          <cell r="C4969" t="str">
            <v>EACH</v>
          </cell>
          <cell r="D4969" t="str">
            <v>CONTROLLER UNIT, TYPE 2070E WITH SEPAC SOFTWARE, WITH CABINET, TYPE 332L, AS PER PLAN</v>
          </cell>
          <cell r="G4969">
            <v>0</v>
          </cell>
        </row>
        <row r="4970">
          <cell r="A4970" t="str">
            <v>633E01692</v>
          </cell>
          <cell r="C4970" t="str">
            <v>EACH</v>
          </cell>
          <cell r="D4970" t="str">
            <v>CONTROLLER UNIT, TYPE 2070E WITH SEPAC SOFTWARE</v>
          </cell>
          <cell r="G4970">
            <v>0</v>
          </cell>
        </row>
        <row r="4971">
          <cell r="A4971" t="str">
            <v>633E01693</v>
          </cell>
          <cell r="C4971" t="str">
            <v>EACH</v>
          </cell>
          <cell r="D4971" t="str">
            <v>CONTROLLER UNIT, TYPE 2070E WITH SEPAC SOFTWARE, AS PER PLAN</v>
          </cell>
          <cell r="G4971">
            <v>0</v>
          </cell>
        </row>
        <row r="4972">
          <cell r="A4972" t="str">
            <v>633E01820</v>
          </cell>
          <cell r="C4972" t="str">
            <v>EACH</v>
          </cell>
          <cell r="D4972" t="str">
            <v>CONTROLLER UNIT, TYPE TS2/A1, FURNISH ONLY</v>
          </cell>
          <cell r="G4972">
            <v>0</v>
          </cell>
        </row>
        <row r="4973">
          <cell r="A4973" t="str">
            <v>633E01830</v>
          </cell>
          <cell r="C4973" t="str">
            <v>EACH</v>
          </cell>
          <cell r="D4973" t="str">
            <v>CONTROLLER UNIT, TYPE TS2/A2, FURNISH ONLY</v>
          </cell>
          <cell r="G4973">
            <v>0</v>
          </cell>
        </row>
        <row r="4974">
          <cell r="A4974" t="str">
            <v>633E01831</v>
          </cell>
          <cell r="C4974" t="str">
            <v>EACH</v>
          </cell>
          <cell r="D4974" t="str">
            <v>CONTROLLER UNIT, TYPE TS2/A2, FURNISH ONLY, AS PER PLAN</v>
          </cell>
          <cell r="G4974">
            <v>0</v>
          </cell>
        </row>
        <row r="4975">
          <cell r="A4975" t="str">
            <v>633E01852</v>
          </cell>
          <cell r="C4975" t="str">
            <v>EACH</v>
          </cell>
          <cell r="D4975" t="str">
            <v>CONTROLLER UNIT, TYPE 2070E WITH SEPAC SOFTWARE, FURNISH ONLY</v>
          </cell>
          <cell r="G4975">
            <v>0</v>
          </cell>
        </row>
        <row r="4976">
          <cell r="A4976" t="str">
            <v>633E39000</v>
          </cell>
          <cell r="C4976" t="str">
            <v>EACH</v>
          </cell>
          <cell r="D4976" t="str">
            <v>CONTROLLER, MASTER, TRAFFIC RESPONSIVE</v>
          </cell>
          <cell r="G4976">
            <v>0</v>
          </cell>
        </row>
        <row r="4977">
          <cell r="A4977" t="str">
            <v>633E39001</v>
          </cell>
          <cell r="C4977" t="str">
            <v>EACH</v>
          </cell>
          <cell r="D4977" t="str">
            <v>CONTROLLER, MASTER, TRAFFIC RESPONSIVE, AS PER PLAN</v>
          </cell>
          <cell r="G4977">
            <v>0</v>
          </cell>
        </row>
        <row r="4978">
          <cell r="A4978" t="str">
            <v>633E39010</v>
          </cell>
          <cell r="C4978" t="str">
            <v>EACH</v>
          </cell>
          <cell r="D4978" t="str">
            <v>CONTROLLER, MASTER, TRAFFIC RESPONSIVE, INSTALLATION ONLY</v>
          </cell>
          <cell r="G4978">
            <v>0</v>
          </cell>
        </row>
        <row r="4979">
          <cell r="A4979" t="str">
            <v>633E45000</v>
          </cell>
          <cell r="C4979" t="str">
            <v>EACH</v>
          </cell>
          <cell r="D4979" t="str">
            <v>GPS (GLOBAL POSITIONING SYSTEM) CLOCK ASSEMBLY</v>
          </cell>
          <cell r="G4979">
            <v>0</v>
          </cell>
        </row>
        <row r="4980">
          <cell r="A4980" t="str">
            <v>633E65500</v>
          </cell>
          <cell r="C4980" t="str">
            <v>EACH</v>
          </cell>
          <cell r="D4980" t="str">
            <v>CABINET, TYPE TS-1</v>
          </cell>
          <cell r="G4980">
            <v>0</v>
          </cell>
        </row>
        <row r="4981">
          <cell r="A4981" t="str">
            <v>633E65501</v>
          </cell>
          <cell r="C4981" t="str">
            <v>EACH</v>
          </cell>
          <cell r="D4981" t="str">
            <v>CABINET, TYPE TS-1, AS PER PLAN</v>
          </cell>
          <cell r="G4981">
            <v>0</v>
          </cell>
        </row>
        <row r="4982">
          <cell r="A4982" t="str">
            <v>633E65510</v>
          </cell>
          <cell r="C4982" t="str">
            <v>EACH</v>
          </cell>
          <cell r="D4982" t="str">
            <v>CABINET, TYPE TS-2</v>
          </cell>
          <cell r="G4982">
            <v>0</v>
          </cell>
        </row>
        <row r="4983">
          <cell r="A4983" t="str">
            <v>633E65511</v>
          </cell>
          <cell r="C4983" t="str">
            <v>EACH</v>
          </cell>
          <cell r="D4983" t="str">
            <v>CABINET, TYPE TS-2, AS PER PLAN</v>
          </cell>
          <cell r="G4983">
            <v>0</v>
          </cell>
        </row>
        <row r="4984">
          <cell r="A4984" t="str">
            <v>633E65520</v>
          </cell>
          <cell r="C4984" t="str">
            <v>EACH</v>
          </cell>
          <cell r="D4984" t="str">
            <v>CABINET, TYPE 332</v>
          </cell>
          <cell r="G4984">
            <v>0</v>
          </cell>
        </row>
        <row r="4985">
          <cell r="A4985" t="str">
            <v>633E65522</v>
          </cell>
          <cell r="C4985" t="str">
            <v>EACH</v>
          </cell>
          <cell r="D4985" t="str">
            <v>CABINET, TYPE 332L</v>
          </cell>
          <cell r="G4985">
            <v>0</v>
          </cell>
        </row>
        <row r="4986">
          <cell r="A4986" t="str">
            <v>633E65530</v>
          </cell>
          <cell r="C4986" t="str">
            <v>EACH</v>
          </cell>
          <cell r="D4986" t="str">
            <v>CABINET, TYPE 336</v>
          </cell>
          <cell r="G4986">
            <v>0</v>
          </cell>
        </row>
        <row r="4987">
          <cell r="A4987" t="str">
            <v>633E65532</v>
          </cell>
          <cell r="C4987" t="str">
            <v>EACH</v>
          </cell>
          <cell r="D4987" t="str">
            <v>CABINET, TYPE 336L</v>
          </cell>
          <cell r="G4987">
            <v>0</v>
          </cell>
        </row>
        <row r="4988">
          <cell r="A4988" t="str">
            <v>633E65550</v>
          </cell>
          <cell r="C4988" t="str">
            <v>EACH</v>
          </cell>
          <cell r="D4988" t="str">
            <v>CABINET, TYPE TS-1, FURNISH ONLY</v>
          </cell>
          <cell r="G4988">
            <v>0</v>
          </cell>
        </row>
        <row r="4989">
          <cell r="A4989" t="str">
            <v>633E65560</v>
          </cell>
          <cell r="C4989" t="str">
            <v>EACH</v>
          </cell>
          <cell r="D4989" t="str">
            <v>CABINET, TYPE TS-2, FURNISH ONLY</v>
          </cell>
          <cell r="G4989">
            <v>0</v>
          </cell>
        </row>
        <row r="4990">
          <cell r="A4990" t="str">
            <v>633E65570</v>
          </cell>
          <cell r="C4990" t="str">
            <v>EACH</v>
          </cell>
          <cell r="D4990" t="str">
            <v>CABINET, TYPE 332, FURNISH ONLY</v>
          </cell>
          <cell r="G4990">
            <v>0</v>
          </cell>
        </row>
        <row r="4991">
          <cell r="A4991" t="str">
            <v>633E65572</v>
          </cell>
          <cell r="C4991" t="str">
            <v>EACH</v>
          </cell>
          <cell r="D4991" t="str">
            <v>CABINET, TYPE 332L, FURNISH ONLY</v>
          </cell>
          <cell r="G4991">
            <v>0</v>
          </cell>
        </row>
        <row r="4992">
          <cell r="A4992" t="str">
            <v>633E65580</v>
          </cell>
          <cell r="C4992" t="str">
            <v>EACH</v>
          </cell>
          <cell r="D4992" t="str">
            <v>CABINET, TYPE 336, FURNISH ONLY</v>
          </cell>
          <cell r="G4992">
            <v>0</v>
          </cell>
        </row>
        <row r="4993">
          <cell r="A4993" t="str">
            <v>633E65582</v>
          </cell>
          <cell r="C4993" t="str">
            <v>EACH</v>
          </cell>
          <cell r="D4993" t="str">
            <v>CABINET, TYPE 336L, FURNISH ONLY</v>
          </cell>
          <cell r="G4993">
            <v>0</v>
          </cell>
        </row>
        <row r="4994">
          <cell r="A4994" t="str">
            <v>633E67100</v>
          </cell>
          <cell r="C4994" t="str">
            <v>EACH</v>
          </cell>
          <cell r="D4994" t="str">
            <v>CABINET FOUNDATION</v>
          </cell>
          <cell r="G4994">
            <v>0</v>
          </cell>
        </row>
        <row r="4995">
          <cell r="A4995" t="str">
            <v>633E67101</v>
          </cell>
          <cell r="C4995" t="str">
            <v>EACH</v>
          </cell>
          <cell r="D4995" t="str">
            <v>CABINET FOUNDATION, AS PER PLAN</v>
          </cell>
          <cell r="G4995">
            <v>0</v>
          </cell>
        </row>
        <row r="4996">
          <cell r="A4996" t="str">
            <v>633E67200</v>
          </cell>
          <cell r="C4996" t="str">
            <v>EACH</v>
          </cell>
          <cell r="D4996" t="str">
            <v>CONTROLLER WORK PAD</v>
          </cell>
          <cell r="G4996">
            <v>0</v>
          </cell>
        </row>
        <row r="4997">
          <cell r="A4997" t="str">
            <v>633E67201</v>
          </cell>
          <cell r="C4997" t="str">
            <v>EACH</v>
          </cell>
          <cell r="D4997" t="str">
            <v>CONTROLLER WORK PAD, AS PER PLAN</v>
          </cell>
          <cell r="G4997">
            <v>0</v>
          </cell>
        </row>
        <row r="4998">
          <cell r="A4998" t="str">
            <v>633E67300</v>
          </cell>
          <cell r="C4998" t="str">
            <v>EACH</v>
          </cell>
          <cell r="D4998" t="str">
            <v>PREEMPTION</v>
          </cell>
          <cell r="G4998">
            <v>0</v>
          </cell>
        </row>
        <row r="4999">
          <cell r="A4999" t="str">
            <v>633E67301</v>
          </cell>
          <cell r="C4999" t="str">
            <v>EACH</v>
          </cell>
          <cell r="D4999" t="str">
            <v>PREEMPTION, AS PER PLAN</v>
          </cell>
          <cell r="G4999">
            <v>0</v>
          </cell>
        </row>
        <row r="5000">
          <cell r="A5000" t="str">
            <v>633E67310</v>
          </cell>
          <cell r="C5000" t="str">
            <v>EACH</v>
          </cell>
          <cell r="D5000" t="str">
            <v>PREEMPTION RECEIVING UNIT</v>
          </cell>
          <cell r="G5000">
            <v>0</v>
          </cell>
        </row>
        <row r="5001">
          <cell r="A5001" t="str">
            <v>633E67311</v>
          </cell>
          <cell r="C5001" t="str">
            <v>EACH</v>
          </cell>
          <cell r="D5001" t="str">
            <v>PREEMPTION RECEIVING UNIT, AS PER PLAN</v>
          </cell>
          <cell r="G5001">
            <v>0</v>
          </cell>
        </row>
        <row r="5002">
          <cell r="A5002" t="str">
            <v>633E67320</v>
          </cell>
          <cell r="C5002" t="str">
            <v>FT</v>
          </cell>
          <cell r="D5002" t="str">
            <v>PREEMPTION DETECTOR CABLE</v>
          </cell>
          <cell r="G5002">
            <v>0</v>
          </cell>
        </row>
        <row r="5003">
          <cell r="A5003" t="str">
            <v>633E67321</v>
          </cell>
          <cell r="C5003" t="str">
            <v>FT</v>
          </cell>
          <cell r="D5003" t="str">
            <v>PREEMPTION DETECTOR CABLE, AS PER PLAN</v>
          </cell>
          <cell r="G5003">
            <v>0</v>
          </cell>
        </row>
        <row r="5004">
          <cell r="A5004" t="str">
            <v>633E67350</v>
          </cell>
          <cell r="C5004" t="str">
            <v>EACH</v>
          </cell>
          <cell r="D5004" t="str">
            <v>PREEMPTION PHASE SELECTOR</v>
          </cell>
          <cell r="G5004">
            <v>0</v>
          </cell>
        </row>
        <row r="5005">
          <cell r="A5005" t="str">
            <v>633E67351</v>
          </cell>
          <cell r="C5005" t="str">
            <v>EACH</v>
          </cell>
          <cell r="D5005" t="str">
            <v>PREEMPTION PHASE SELECTOR, AS PER PLAN</v>
          </cell>
          <cell r="G5005">
            <v>0</v>
          </cell>
        </row>
        <row r="5006">
          <cell r="A5006" t="str">
            <v>633E67400</v>
          </cell>
          <cell r="C5006" t="str">
            <v>EACH</v>
          </cell>
          <cell r="D5006" t="str">
            <v>PREEMPTION CONFIRMATION LIGHT</v>
          </cell>
          <cell r="G5006">
            <v>0</v>
          </cell>
        </row>
        <row r="5007">
          <cell r="A5007" t="str">
            <v>633E67401</v>
          </cell>
          <cell r="C5007" t="str">
            <v>EACH</v>
          </cell>
          <cell r="D5007" t="str">
            <v>PREEMPTION CONFIRMATION LIGHT, AS PER PLAN</v>
          </cell>
          <cell r="G5007">
            <v>0</v>
          </cell>
        </row>
        <row r="5008">
          <cell r="A5008" t="str">
            <v>633E67500</v>
          </cell>
          <cell r="C5008" t="str">
            <v>EACH</v>
          </cell>
          <cell r="D5008" t="str">
            <v>UNINTERRUPTIBLE POWER SUPPLY (UPS), BATTERY REPLACEMENT</v>
          </cell>
          <cell r="G5008">
            <v>0</v>
          </cell>
        </row>
        <row r="5009">
          <cell r="A5009" t="str">
            <v>633E67501</v>
          </cell>
          <cell r="C5009" t="str">
            <v>EACH</v>
          </cell>
          <cell r="D5009" t="str">
            <v>UNINTERRUPTIBLE POWER SUPPLY (UPS), BATTERY REPLACEMENT, AS PER PLAN</v>
          </cell>
          <cell r="G5009">
            <v>0</v>
          </cell>
        </row>
        <row r="5010">
          <cell r="A5010" t="str">
            <v>633E68002</v>
          </cell>
          <cell r="C5010" t="str">
            <v>EACH</v>
          </cell>
          <cell r="D5010" t="str">
            <v>CENTRALLY CONTROLLED ARTERIAL TRAFFIC SIGNAL SYSTEM</v>
          </cell>
          <cell r="G5010">
            <v>0</v>
          </cell>
        </row>
        <row r="5011">
          <cell r="A5011" t="str">
            <v>633E68010</v>
          </cell>
          <cell r="C5011" t="str">
            <v>EACH</v>
          </cell>
          <cell r="D5011" t="str">
            <v>CENTRAL SIGNAL SYSTEM CONTROL STATION (CSSCS)</v>
          </cell>
          <cell r="G5011">
            <v>0</v>
          </cell>
        </row>
        <row r="5012">
          <cell r="A5012" t="str">
            <v>633E68500</v>
          </cell>
          <cell r="C5012" t="str">
            <v>EACH</v>
          </cell>
          <cell r="D5012" t="str">
            <v>TELEPHONE SERVICE</v>
          </cell>
          <cell r="G5012">
            <v>0</v>
          </cell>
        </row>
        <row r="5013">
          <cell r="A5013" t="str">
            <v>633E68501</v>
          </cell>
          <cell r="C5013" t="str">
            <v>EACH</v>
          </cell>
          <cell r="D5013" t="str">
            <v>TELEPHONE SERVICE, AS PER PLAN</v>
          </cell>
          <cell r="G5013">
            <v>0</v>
          </cell>
        </row>
        <row r="5014">
          <cell r="A5014" t="str">
            <v>633E68510</v>
          </cell>
          <cell r="C5014" t="str">
            <v>EACH</v>
          </cell>
          <cell r="D5014" t="str">
            <v>COMMUNICATIONS</v>
          </cell>
          <cell r="G5014">
            <v>0</v>
          </cell>
        </row>
        <row r="5015">
          <cell r="A5015" t="str">
            <v>633E68511</v>
          </cell>
          <cell r="C5015" t="str">
            <v>EACH</v>
          </cell>
          <cell r="D5015" t="str">
            <v>COMMUNICATIONS, AS PER PLAN</v>
          </cell>
          <cell r="G5015">
            <v>0</v>
          </cell>
        </row>
        <row r="5016">
          <cell r="A5016" t="str">
            <v>633E71000</v>
          </cell>
          <cell r="C5016" t="str">
            <v>EACH</v>
          </cell>
          <cell r="D5016" t="str">
            <v>FLASHER CONTROLLER</v>
          </cell>
          <cell r="G5016">
            <v>0</v>
          </cell>
        </row>
        <row r="5017">
          <cell r="A5017" t="str">
            <v>633E71001</v>
          </cell>
          <cell r="C5017" t="str">
            <v>EACH</v>
          </cell>
          <cell r="D5017" t="str">
            <v>FLASHER CONTROLLER, AS PER PLAN</v>
          </cell>
          <cell r="G5017">
            <v>0</v>
          </cell>
        </row>
        <row r="5018">
          <cell r="A5018" t="str">
            <v>633E72000</v>
          </cell>
          <cell r="C5018" t="str">
            <v>LS</v>
          </cell>
          <cell r="D5018" t="str">
            <v>TRAINING</v>
          </cell>
          <cell r="G5018">
            <v>0</v>
          </cell>
        </row>
        <row r="5019">
          <cell r="A5019" t="str">
            <v>633E72001</v>
          </cell>
          <cell r="C5019" t="str">
            <v>LS</v>
          </cell>
          <cell r="D5019" t="str">
            <v>TRAINING, AS PER PLAN</v>
          </cell>
          <cell r="G5019">
            <v>0</v>
          </cell>
        </row>
        <row r="5020">
          <cell r="A5020" t="str">
            <v>633E74000</v>
          </cell>
          <cell r="C5020" t="str">
            <v>EACH</v>
          </cell>
          <cell r="D5020" t="str">
            <v>UNINTERRUPTIBLE POWER SUPPLY (UPS)</v>
          </cell>
          <cell r="G5020">
            <v>0</v>
          </cell>
        </row>
        <row r="5021">
          <cell r="A5021" t="str">
            <v>633E74001</v>
          </cell>
          <cell r="C5021" t="str">
            <v>EACH</v>
          </cell>
          <cell r="D5021" t="str">
            <v>UNINTERRUPTIBLE POWER SUPPLY (UPS), AS PER PLAN</v>
          </cell>
          <cell r="G5021">
            <v>0</v>
          </cell>
        </row>
        <row r="5022">
          <cell r="A5022" t="str">
            <v>633E75000</v>
          </cell>
          <cell r="C5022" t="str">
            <v>EACH</v>
          </cell>
          <cell r="D5022" t="str">
            <v>UNINTERRUPTIBLE POWER SUPPLY (UPS), 1000 WATT</v>
          </cell>
          <cell r="G5022">
            <v>0</v>
          </cell>
        </row>
        <row r="5023">
          <cell r="A5023" t="str">
            <v>633E75001</v>
          </cell>
          <cell r="C5023" t="str">
            <v>EACH</v>
          </cell>
          <cell r="D5023" t="str">
            <v>UNINTERRUPTIBLE POWER SUPPLY (UPS), 1000 WATT, AS PER PLAN</v>
          </cell>
          <cell r="G5023">
            <v>0</v>
          </cell>
        </row>
        <row r="5024">
          <cell r="A5024" t="str">
            <v>633E99000</v>
          </cell>
          <cell r="C5024" t="str">
            <v>EACH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633E99100</v>
          </cell>
          <cell r="C5025" t="str">
            <v>FT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633E99150</v>
          </cell>
          <cell r="C5026" t="str">
            <v>SF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633E99200</v>
          </cell>
          <cell r="C5027" t="str">
            <v>CY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633E99300</v>
          </cell>
          <cell r="C5028" t="str">
            <v>LS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633E99400</v>
          </cell>
          <cell r="C5029" t="str">
            <v>HOUR</v>
          </cell>
          <cell r="D5029" t="str">
            <v>CONTROLLER ITEM, MISC.:</v>
          </cell>
          <cell r="F5029" t="str">
            <v>ADD SUPPLEMENTAL DESCRIPTION</v>
          </cell>
          <cell r="G5029">
            <v>1</v>
          </cell>
        </row>
        <row r="5030">
          <cell r="A5030" t="str">
            <v>638E00090</v>
          </cell>
          <cell r="C5030" t="str">
            <v>FT</v>
          </cell>
          <cell r="D5030" t="str">
            <v>3" WATER MAIN DUCTILE IRON PIPE ANSI CLASS 52, BOLTLESS-RESTRAINED JOINTS AND FITTINGS</v>
          </cell>
          <cell r="G5030">
            <v>0</v>
          </cell>
        </row>
        <row r="5031">
          <cell r="A5031" t="str">
            <v>638E00091</v>
          </cell>
          <cell r="C5031" t="str">
            <v>FT</v>
          </cell>
          <cell r="D5031" t="str">
            <v>3" WATER MAIN DUCTILE IRON PIPE ANSI CLASS 52, BOLTLESS-RESTRAINED JOINTS AND FITTINGS, AS PER PLAN</v>
          </cell>
          <cell r="G5031">
            <v>0</v>
          </cell>
        </row>
        <row r="5032">
          <cell r="A5032" t="str">
            <v>638E00100</v>
          </cell>
          <cell r="C5032" t="str">
            <v>FT</v>
          </cell>
          <cell r="D5032" t="str">
            <v>4" WATER MAIN DUCTILE IRON PIPE ANSI CLASS 52, PUSH-ON JOINTS AND FITTINGS</v>
          </cell>
          <cell r="G5032">
            <v>0</v>
          </cell>
        </row>
        <row r="5033">
          <cell r="A5033" t="str">
            <v>638E00101</v>
          </cell>
          <cell r="C5033" t="str">
            <v>FT</v>
          </cell>
          <cell r="D5033" t="str">
            <v>4" WATER MAIN DUCTILE IRON PIPE ANSI CLASS 52, PUSH-ON JOINTS AND FITTINGS, AS PER PLAN</v>
          </cell>
          <cell r="G5033">
            <v>0</v>
          </cell>
        </row>
        <row r="5034">
          <cell r="A5034" t="str">
            <v>638E00104</v>
          </cell>
          <cell r="C5034" t="str">
            <v>FT</v>
          </cell>
          <cell r="D5034" t="str">
            <v>4" WATER MAIN DUCTILE IRON PIPE ANSI CLASS 53, PUSH-ON JOINTS AND FITTINGS</v>
          </cell>
          <cell r="G5034">
            <v>0</v>
          </cell>
        </row>
        <row r="5035">
          <cell r="A5035" t="str">
            <v>638E00105</v>
          </cell>
          <cell r="C5035" t="str">
            <v>FT</v>
          </cell>
          <cell r="D5035" t="str">
            <v>4" WATER MAIN DUCTILE IRON PIPE ANSI CLASS 53, PUSH-ON JOINTS AND FITTINGS, AS PER PLAN</v>
          </cell>
          <cell r="G5035">
            <v>0</v>
          </cell>
        </row>
        <row r="5036">
          <cell r="A5036" t="str">
            <v>638E00200</v>
          </cell>
          <cell r="C5036" t="str">
            <v>FT</v>
          </cell>
          <cell r="D5036" t="str">
            <v>4" WATER MAIN DUCTILE IRON PIPE ANSI CLASS 52, MECHANICAL JOINTS AND FITTINGS</v>
          </cell>
          <cell r="G5036">
            <v>0</v>
          </cell>
        </row>
        <row r="5037">
          <cell r="A5037" t="str">
            <v>638E00201</v>
          </cell>
          <cell r="C5037" t="str">
            <v>FT</v>
          </cell>
          <cell r="D5037" t="str">
            <v>4" WATER MAIN DUCTILE IRON PIPE ANSI CLASS 52, MECHANICAL JOINTS AND FITTINGS, AS PER PLAN</v>
          </cell>
          <cell r="G5037">
            <v>0</v>
          </cell>
        </row>
        <row r="5038">
          <cell r="A5038" t="str">
            <v>638E00204</v>
          </cell>
          <cell r="C5038" t="str">
            <v>FT</v>
          </cell>
          <cell r="D5038" t="str">
            <v>4" WATER MAIN DUCTILE IRON PIPE ANSI CLASS 53, MECHANICAL JOINTS AND FITTINGS</v>
          </cell>
          <cell r="G5038">
            <v>0</v>
          </cell>
        </row>
        <row r="5039">
          <cell r="A5039" t="str">
            <v>638E00205</v>
          </cell>
          <cell r="C5039" t="str">
            <v>FT</v>
          </cell>
          <cell r="D5039" t="str">
            <v>4" WATER MAIN DUCTILE IRON PIPE ANSI CLASS 53, MECHANICAL JOINTS AND FITTINGS, AS PER PLAN</v>
          </cell>
          <cell r="G5039">
            <v>0</v>
          </cell>
        </row>
        <row r="5040">
          <cell r="A5040" t="str">
            <v>638E00300</v>
          </cell>
          <cell r="C5040" t="str">
            <v>FT</v>
          </cell>
          <cell r="D5040" t="str">
            <v>4" WATER MAIN DUCTILE IRON PIPE ANSI CLASS 52, BOLTLESS-RESTRAINED JOINTS AND FITTINGS</v>
          </cell>
          <cell r="G5040">
            <v>0</v>
          </cell>
        </row>
        <row r="5041">
          <cell r="A5041" t="str">
            <v>638E00301</v>
          </cell>
          <cell r="C5041" t="str">
            <v>FT</v>
          </cell>
          <cell r="D5041" t="str">
            <v>4" WATER MAIN DUCTILE IRON PIPE ANSI CLASS 52, BOLTLESS-RESTRAINED JOINTS AND FITTINGS, AS PER PLAN</v>
          </cell>
          <cell r="G5041">
            <v>0</v>
          </cell>
        </row>
        <row r="5042">
          <cell r="A5042" t="str">
            <v>638E00304</v>
          </cell>
          <cell r="C5042" t="str">
            <v>FT</v>
          </cell>
          <cell r="D5042" t="str">
            <v>4" WATER MAIN DUCTILE IRON PIPE ANSI CLASS 53, BOLTLESS-RESTRAINED JOINTS AND FITTINGS</v>
          </cell>
          <cell r="G5042">
            <v>0</v>
          </cell>
        </row>
        <row r="5043">
          <cell r="A5043" t="str">
            <v>638E00305</v>
          </cell>
          <cell r="C5043" t="str">
            <v>FT</v>
          </cell>
          <cell r="D5043" t="str">
            <v>4" WATER MAIN DUCTILE IRON PIPE ANSI CLASS 53, BOLTLESS-RESTRAINED JOINTS AND FITTINGS, AS PER PLAN</v>
          </cell>
          <cell r="G5043">
            <v>0</v>
          </cell>
        </row>
        <row r="5044">
          <cell r="A5044" t="str">
            <v>638E00390</v>
          </cell>
          <cell r="C5044" t="str">
            <v>FT</v>
          </cell>
          <cell r="D5044" t="str">
            <v>4" WATER MAIN POLYVINYL CHLORIDE PIPE AND FITTINGS</v>
          </cell>
          <cell r="G5044">
            <v>0</v>
          </cell>
        </row>
        <row r="5045">
          <cell r="A5045" t="str">
            <v>638E00391</v>
          </cell>
          <cell r="C5045" t="str">
            <v>FT</v>
          </cell>
          <cell r="D5045" t="str">
            <v>4" WATER MAIN POLYVINYL CHLORIDE PIPE AND FITTINGS, AS PER PLAN</v>
          </cell>
          <cell r="G5045">
            <v>0</v>
          </cell>
        </row>
        <row r="5046">
          <cell r="A5046" t="str">
            <v>638E00400</v>
          </cell>
          <cell r="C5046" t="str">
            <v>FT</v>
          </cell>
          <cell r="D5046" t="str">
            <v>4" WATER MAIN POLYVINYL CHLORIDE PIPE AND FITTINGS, ASTM SDR 26</v>
          </cell>
          <cell r="G5046">
            <v>0</v>
          </cell>
        </row>
        <row r="5047">
          <cell r="A5047" t="str">
            <v>638E00450</v>
          </cell>
          <cell r="C5047" t="str">
            <v>FT</v>
          </cell>
          <cell r="D5047" t="str">
            <v>4" WATER MAIN POLYVINYL CHLORIDE PIPE AND FITTINGS, ASTM SDR 21</v>
          </cell>
          <cell r="G5047">
            <v>0</v>
          </cell>
        </row>
        <row r="5048">
          <cell r="A5048" t="str">
            <v>638E00451</v>
          </cell>
          <cell r="C5048" t="str">
            <v>FT</v>
          </cell>
          <cell r="D5048" t="str">
            <v>4" WATER MAIN POLYVINYL CHLORIDE PIPE AND FITTINGS, ASTM SDR 21, AS PER PLAN</v>
          </cell>
          <cell r="G5048">
            <v>0</v>
          </cell>
        </row>
        <row r="5049">
          <cell r="A5049" t="str">
            <v>638E00520</v>
          </cell>
          <cell r="C5049" t="str">
            <v>FT</v>
          </cell>
          <cell r="D5049" t="str">
            <v>4" WATER MAIN POLYVINYL CHLORIDE PIPE AND FITTINGS, AWWA C900, DR18</v>
          </cell>
          <cell r="G5049">
            <v>0</v>
          </cell>
        </row>
        <row r="5050">
          <cell r="A5050" t="str">
            <v>638E00521</v>
          </cell>
          <cell r="C5050" t="str">
            <v>FT</v>
          </cell>
          <cell r="D5050" t="str">
            <v>4" WATER MAIN POLYVINYL CHLORIDE PIPE AND FITTINGS, AWWA C900, DR18, AS PER PLAN</v>
          </cell>
          <cell r="G5050">
            <v>0</v>
          </cell>
        </row>
        <row r="5051">
          <cell r="A5051" t="str">
            <v>638E00600</v>
          </cell>
          <cell r="C5051" t="str">
            <v>FT</v>
          </cell>
          <cell r="D5051" t="str">
            <v>6" WATER MAIN DUCTILE IRON PIPE ANSI CLASS 52, PUSH-ON JOINTS AND FITTINGS</v>
          </cell>
          <cell r="G5051">
            <v>0</v>
          </cell>
        </row>
        <row r="5052">
          <cell r="A5052" t="str">
            <v>638E00601</v>
          </cell>
          <cell r="C5052" t="str">
            <v>FT</v>
          </cell>
          <cell r="D5052" t="str">
            <v>6" WATER MAIN DUCTILE IRON PIPE ANSI CLASS 52, PUSH-ON JOINTS AND FITTINGS, AS PER PLAN</v>
          </cell>
          <cell r="G5052">
            <v>0</v>
          </cell>
        </row>
        <row r="5053">
          <cell r="A5053" t="str">
            <v>638E00604</v>
          </cell>
          <cell r="C5053" t="str">
            <v>FT</v>
          </cell>
          <cell r="D5053" t="str">
            <v>6" WATER MAIN DUCTILE IRON PIPE ANSI CLASS 53, PUSH-ON JOINTS AND FITTINGS</v>
          </cell>
          <cell r="G5053">
            <v>0</v>
          </cell>
        </row>
        <row r="5054">
          <cell r="A5054" t="str">
            <v>638E00605</v>
          </cell>
          <cell r="C5054" t="str">
            <v>FT</v>
          </cell>
          <cell r="D5054" t="str">
            <v>6" WATER MAIN DUCTILE IRON PIPE ANSI CLASS 53, PUSH-ON JOINTS AND FITTINGS, AS PER PLAN</v>
          </cell>
          <cell r="G5054">
            <v>0</v>
          </cell>
        </row>
        <row r="5055">
          <cell r="A5055" t="str">
            <v>638E00606</v>
          </cell>
          <cell r="C5055" t="str">
            <v>FT</v>
          </cell>
          <cell r="D5055" t="str">
            <v>6" WATER MAIN DUCTILE IRON PIPE ANSI CLASS 54, PUSH-ON JOINTS AND FITTINGS</v>
          </cell>
          <cell r="G5055">
            <v>0</v>
          </cell>
        </row>
        <row r="5056">
          <cell r="A5056" t="str">
            <v>638E00700</v>
          </cell>
          <cell r="C5056" t="str">
            <v>FT</v>
          </cell>
          <cell r="D5056" t="str">
            <v>6" WATER MAIN DUCTILE IRON PIPE ANSI CLASS 52, MECHANICAL JOINTS AND FITTINGS</v>
          </cell>
          <cell r="G5056">
            <v>0</v>
          </cell>
        </row>
        <row r="5057">
          <cell r="A5057" t="str">
            <v>638E00701</v>
          </cell>
          <cell r="C5057" t="str">
            <v>FT</v>
          </cell>
          <cell r="D5057" t="str">
            <v>6" WATER MAIN DUCTILE IRON PIPE ANSI CLASS 52, MECHANICAL JOINTS AND FITTINGS, AS PER PLAN</v>
          </cell>
          <cell r="G5057">
            <v>0</v>
          </cell>
        </row>
        <row r="5058">
          <cell r="A5058" t="str">
            <v>638E00704</v>
          </cell>
          <cell r="C5058" t="str">
            <v>FT</v>
          </cell>
          <cell r="D5058" t="str">
            <v>6" WATER MAIN DUCTILE IRON PIPE ANSI CLASS 53, MECHANICAL JOINTS AND FITTINGS</v>
          </cell>
          <cell r="G5058">
            <v>0</v>
          </cell>
        </row>
        <row r="5059">
          <cell r="A5059" t="str">
            <v>638E00705</v>
          </cell>
          <cell r="C5059" t="str">
            <v>FT</v>
          </cell>
          <cell r="D5059" t="str">
            <v>6" WATER MAIN DUCTILE IRON PIPE ANSI CLASS 53, MECHANICAL JOINTS AND FITTINGS, AS PER PLAN</v>
          </cell>
          <cell r="G5059">
            <v>0</v>
          </cell>
        </row>
        <row r="5060">
          <cell r="A5060" t="str">
            <v>638E00706</v>
          </cell>
          <cell r="C5060" t="str">
            <v>FT</v>
          </cell>
          <cell r="D5060" t="str">
            <v>6" WATER MAIN DUCTILE IRON PIPE ANSI CLASS 54, MECHANICAL JOINTS AND FITTINGS</v>
          </cell>
          <cell r="G5060">
            <v>0</v>
          </cell>
        </row>
        <row r="5061">
          <cell r="A5061" t="str">
            <v>638E00708</v>
          </cell>
          <cell r="C5061" t="str">
            <v>FT</v>
          </cell>
          <cell r="D5061" t="str">
            <v>6" WATER MAIN DUCTILE IRON PIPE ANSI CLASS 56, MECHANICAL JOINTS AND FITTINGS</v>
          </cell>
          <cell r="G5061">
            <v>0</v>
          </cell>
        </row>
        <row r="5062">
          <cell r="A5062" t="str">
            <v>638E00800</v>
          </cell>
          <cell r="C5062" t="str">
            <v>FT</v>
          </cell>
          <cell r="D5062" t="str">
            <v>6" WATER MAIN DUCTILE IRON PIPE ANSI CLASS 52, BOLTLESS-RESTRAINED JOINTS AND FITTINGS</v>
          </cell>
          <cell r="G5062">
            <v>0</v>
          </cell>
        </row>
        <row r="5063">
          <cell r="A5063" t="str">
            <v>638E00801</v>
          </cell>
          <cell r="C5063" t="str">
            <v>FT</v>
          </cell>
          <cell r="D5063" t="str">
            <v>6" WATER MAIN DUCTILE IRON PIPE ANSI CLASS 52, BOLTLESS-RESTRAINED JOINTS AND FITTINGS, AS PER PLAN</v>
          </cell>
          <cell r="G5063">
            <v>0</v>
          </cell>
        </row>
        <row r="5064">
          <cell r="A5064" t="str">
            <v>638E00804</v>
          </cell>
          <cell r="C5064" t="str">
            <v>FT</v>
          </cell>
          <cell r="D5064" t="str">
            <v>6" WATER MAIN DUCTILE IRON PIPE ANSI CLASS 53, BOLTLESS-RESTRAINED JOINTS AND FITTINGS</v>
          </cell>
          <cell r="G5064">
            <v>0</v>
          </cell>
        </row>
        <row r="5065">
          <cell r="A5065" t="str">
            <v>638E00805</v>
          </cell>
          <cell r="C5065" t="str">
            <v>FT</v>
          </cell>
          <cell r="D5065" t="str">
            <v>6" WATER MAIN DUCTILE IRON PIPE ANSI CLASS 53, BOLTLESS-RESTRAINED JOINTS AND FITTINGS, AS PER PLAN</v>
          </cell>
          <cell r="G5065">
            <v>0</v>
          </cell>
        </row>
        <row r="5066">
          <cell r="A5066" t="str">
            <v>638E00808</v>
          </cell>
          <cell r="C5066" t="str">
            <v>FT</v>
          </cell>
          <cell r="D5066" t="str">
            <v>6" WATER MAIN DUCTILE IRON PIPE ANSI CLASS 56, BALL AND SOCKET JOINTS AND FITTINGS</v>
          </cell>
          <cell r="G5066">
            <v>0</v>
          </cell>
        </row>
        <row r="5067">
          <cell r="A5067" t="str">
            <v>638E00900</v>
          </cell>
          <cell r="C5067" t="str">
            <v>FT</v>
          </cell>
          <cell r="D5067" t="str">
            <v>6" WATER MAIN DUCTILE IRON PIPE ANSI CLASS 55, BALL AND SOCKET JOINTS AND FITTINGS</v>
          </cell>
          <cell r="G5067">
            <v>0</v>
          </cell>
        </row>
        <row r="5068">
          <cell r="A5068" t="str">
            <v>638E00904</v>
          </cell>
          <cell r="C5068" t="str">
            <v>FT</v>
          </cell>
          <cell r="D5068" t="str">
            <v>6" WATER MAIN DUCTILE IRON ANCHORING PIPE AND FITTINGS</v>
          </cell>
          <cell r="G5068">
            <v>0</v>
          </cell>
        </row>
        <row r="5069">
          <cell r="A5069" t="str">
            <v>638E00905</v>
          </cell>
          <cell r="C5069" t="str">
            <v>FT</v>
          </cell>
          <cell r="D5069" t="str">
            <v>6" WATER MAIN DUCTILE IRON ANCHORING PIPE AND FITTINGS, AS PER PLAN</v>
          </cell>
          <cell r="G5069">
            <v>0</v>
          </cell>
        </row>
        <row r="5070">
          <cell r="A5070" t="str">
            <v>638E00990</v>
          </cell>
          <cell r="C5070" t="str">
            <v>FT</v>
          </cell>
          <cell r="D5070" t="str">
            <v>6" WATER MAIN POLYVINYL CHLORIDE PIPE AND FITTINGS, ASTM SDR 21</v>
          </cell>
          <cell r="G5070">
            <v>0</v>
          </cell>
        </row>
        <row r="5071">
          <cell r="A5071" t="str">
            <v>638E00991</v>
          </cell>
          <cell r="C5071" t="str">
            <v>FT</v>
          </cell>
          <cell r="D5071" t="str">
            <v>6" WATER MAIN POLYVINYL CHLORIDE PIPE AND FITTINGS, ASTM SDR 21, AS PER PLAN</v>
          </cell>
          <cell r="G5071">
            <v>0</v>
          </cell>
        </row>
        <row r="5072">
          <cell r="A5072" t="str">
            <v>638E01000</v>
          </cell>
          <cell r="C5072" t="str">
            <v>FT</v>
          </cell>
          <cell r="D5072" t="str">
            <v>6" WATER MAIN POLYVINYL CHLORIDE PIPE AND FITTINGS, ASTM SDR 26</v>
          </cell>
          <cell r="G5072">
            <v>0</v>
          </cell>
        </row>
        <row r="5073">
          <cell r="A5073" t="str">
            <v>638E01120</v>
          </cell>
          <cell r="C5073" t="str">
            <v>FT</v>
          </cell>
          <cell r="D5073" t="str">
            <v>6" WATER MAIN POLYVINYL CHLORIDE PIPE AND FITTINGS, AWWA C900, DR25</v>
          </cell>
          <cell r="G5073">
            <v>0</v>
          </cell>
        </row>
        <row r="5074">
          <cell r="A5074" t="str">
            <v>638E01130</v>
          </cell>
          <cell r="C5074" t="str">
            <v>FT</v>
          </cell>
          <cell r="D5074" t="str">
            <v>6" WATER MAIN POLYVINYL CHLORIDE PIPE AND FITTINGS, AWWA C900, DR18</v>
          </cell>
          <cell r="G5074">
            <v>0</v>
          </cell>
        </row>
        <row r="5075">
          <cell r="A5075" t="str">
            <v>638E01131</v>
          </cell>
          <cell r="C5075" t="str">
            <v>FT</v>
          </cell>
          <cell r="D5075" t="str">
            <v>6" WATER MAIN POLYVINYL CHLORIDE PIPE AND FITTINGS, AWWA C900, DR18, AS PER PLAN</v>
          </cell>
          <cell r="G5075">
            <v>0</v>
          </cell>
        </row>
        <row r="5076">
          <cell r="A5076" t="str">
            <v>638E01140</v>
          </cell>
          <cell r="C5076" t="str">
            <v>FT</v>
          </cell>
          <cell r="D5076" t="str">
            <v>6" WATER MAIN POLYVINYL CHLORIDE PIPE AND FITTINGS, AWWA C900, DR14</v>
          </cell>
          <cell r="G5076">
            <v>0</v>
          </cell>
        </row>
        <row r="5077">
          <cell r="A5077" t="str">
            <v>638E01141</v>
          </cell>
          <cell r="C5077" t="str">
            <v>FT</v>
          </cell>
          <cell r="D5077" t="str">
            <v>6" WATER MAIN POLYVINYL CHLORIDE PIPE AND FITTINGS, AWWA C900, DR14, AS PER PLAN</v>
          </cell>
          <cell r="G5077">
            <v>0</v>
          </cell>
        </row>
        <row r="5078">
          <cell r="A5078" t="str">
            <v>638E01190</v>
          </cell>
          <cell r="C5078" t="str">
            <v>FT</v>
          </cell>
          <cell r="D5078" t="str">
            <v>6" WATER MAIN POLYVINYL CHLORIDE PIPE AND FITTINGS</v>
          </cell>
          <cell r="G5078">
            <v>0</v>
          </cell>
        </row>
        <row r="5079">
          <cell r="A5079" t="str">
            <v>638E01191</v>
          </cell>
          <cell r="C5079" t="str">
            <v>FT</v>
          </cell>
          <cell r="D5079" t="str">
            <v>6" WATER MAIN POLYVINYL CHLORIDE PIPE AND FITTINGS, AS PER PLAN</v>
          </cell>
          <cell r="G5079">
            <v>0</v>
          </cell>
        </row>
        <row r="5080">
          <cell r="A5080" t="str">
            <v>638E01200</v>
          </cell>
          <cell r="C5080" t="str">
            <v>FT</v>
          </cell>
          <cell r="D5080" t="str">
            <v>8" WATER MAIN DUCTILE IRON PIPE ANSI CLASS 52, PUSH-ON JOINTS AND FITTINGS</v>
          </cell>
          <cell r="G5080">
            <v>0</v>
          </cell>
        </row>
        <row r="5081">
          <cell r="A5081" t="str">
            <v>638E01201</v>
          </cell>
          <cell r="C5081" t="str">
            <v>FT</v>
          </cell>
          <cell r="D5081" t="str">
            <v>8" WATER MAIN DUCTILE IRON PIPE ANSI CLASS 52, PUSH-ON JOINTS AND FITTINGS, AS PER PLAN</v>
          </cell>
          <cell r="G5081">
            <v>0</v>
          </cell>
        </row>
        <row r="5082">
          <cell r="A5082" t="str">
            <v>638E01204</v>
          </cell>
          <cell r="C5082" t="str">
            <v>FT</v>
          </cell>
          <cell r="D5082" t="str">
            <v>8" WATER MAIN DUCTILE IRON PIPE ANSI CLASS 53, PUSH-ON JOINTS AND FITTINGS</v>
          </cell>
          <cell r="G5082">
            <v>0</v>
          </cell>
        </row>
        <row r="5083">
          <cell r="A5083" t="str">
            <v>638E01205</v>
          </cell>
          <cell r="C5083" t="str">
            <v>FT</v>
          </cell>
          <cell r="D5083" t="str">
            <v>8" WATER MAIN DUCTILE IRON PIPE ANSI CLASS 53, PUSH-ON JOINTS AND FITTINGS, AS PER PLAN</v>
          </cell>
          <cell r="G5083">
            <v>0</v>
          </cell>
        </row>
        <row r="5084">
          <cell r="A5084" t="str">
            <v>638E01206</v>
          </cell>
          <cell r="C5084" t="str">
            <v>FT</v>
          </cell>
          <cell r="D5084" t="str">
            <v>8" WATER MAIN DUCTILE IRON PIPE ANSI CLASS 54, PUSH-ON JOINTS AND FITTINGS</v>
          </cell>
          <cell r="G5084">
            <v>0</v>
          </cell>
        </row>
        <row r="5085">
          <cell r="A5085" t="str">
            <v>638E01300</v>
          </cell>
          <cell r="C5085" t="str">
            <v>FT</v>
          </cell>
          <cell r="D5085" t="str">
            <v>8" WATER MAIN DUCTILE IRON PIPE ANSI CLASS 52, MECHANICAL JOINTS AND FITTINGS</v>
          </cell>
          <cell r="G5085">
            <v>0</v>
          </cell>
        </row>
        <row r="5086">
          <cell r="A5086" t="str">
            <v>638E01301</v>
          </cell>
          <cell r="C5086" t="str">
            <v>FT</v>
          </cell>
          <cell r="D5086" t="str">
            <v>8" WATER MAIN DUCTILE IRON PIPE ANSI CLASS 52, MECHANICAL JOINTS AND FITTINGS, AS PER PLAN</v>
          </cell>
          <cell r="G5086">
            <v>0</v>
          </cell>
        </row>
        <row r="5087">
          <cell r="A5087" t="str">
            <v>638E01304</v>
          </cell>
          <cell r="C5087" t="str">
            <v>FT</v>
          </cell>
          <cell r="D5087" t="str">
            <v>8" WATER MAIN DUCTILE IRON PIPE ANSI CLASS 53, MECHANICAL JOINTS AND FITTINGS</v>
          </cell>
          <cell r="G5087">
            <v>0</v>
          </cell>
        </row>
        <row r="5088">
          <cell r="A5088" t="str">
            <v>638E01308</v>
          </cell>
          <cell r="C5088" t="str">
            <v>FT</v>
          </cell>
          <cell r="D5088" t="str">
            <v>8" WATER MAIN DUCTILE IRON PIPE ANSI CLASS 55, MECHANICAL JOINTS AND FITTINGS</v>
          </cell>
          <cell r="G5088">
            <v>0</v>
          </cell>
        </row>
        <row r="5089">
          <cell r="A5089" t="str">
            <v>638E01309</v>
          </cell>
          <cell r="C5089" t="str">
            <v>FT</v>
          </cell>
          <cell r="D5089" t="str">
            <v>8" WATER MAIN DUCTILE IRON PIPE ANSI CLASS 55, MECHANICAL JOINTS AND FITTINGS, AS PER PLAN</v>
          </cell>
          <cell r="G5089">
            <v>0</v>
          </cell>
        </row>
        <row r="5090">
          <cell r="A5090" t="str">
            <v>638E01316</v>
          </cell>
          <cell r="C5090" t="str">
            <v>FT</v>
          </cell>
          <cell r="D5090" t="str">
            <v>8" WATER MAIN DUCTILE IRON PIPE ANSI CLASS 56, MECHANICAL JOINTS AND FITTINGS</v>
          </cell>
          <cell r="G5090">
            <v>0</v>
          </cell>
        </row>
        <row r="5091">
          <cell r="A5091" t="str">
            <v>638E01317</v>
          </cell>
          <cell r="C5091" t="str">
            <v>FT</v>
          </cell>
          <cell r="D5091" t="str">
            <v>8" WATER MAIN DUCTILE IRON PIPE ANSI CLASS 56, MECHANICAL JOINTS AND FITTINGS, AS PER PLAN</v>
          </cell>
          <cell r="G5091">
            <v>0</v>
          </cell>
        </row>
        <row r="5092">
          <cell r="A5092" t="str">
            <v>638E01400</v>
          </cell>
          <cell r="C5092" t="str">
            <v>FT</v>
          </cell>
          <cell r="D5092" t="str">
            <v>8" WATER MAIN DUCTILE IRON PIPE ANSI CLASS 52, BOLTLESS-RESTRAINED JOINTS AND FITTINGS</v>
          </cell>
          <cell r="G5092">
            <v>0</v>
          </cell>
        </row>
        <row r="5093">
          <cell r="A5093" t="str">
            <v>638E01401</v>
          </cell>
          <cell r="C5093" t="str">
            <v>FT</v>
          </cell>
          <cell r="D5093" t="str">
            <v>8" WATER MAIN DUCTILE IRON PIPE ANSI CLASS 52, BOLTLESS-RESTRAINED JOINTS AND FITTINGS, AS PER PLAN</v>
          </cell>
          <cell r="G5093">
            <v>0</v>
          </cell>
        </row>
        <row r="5094">
          <cell r="A5094" t="str">
            <v>638E01404</v>
          </cell>
          <cell r="C5094" t="str">
            <v>FT</v>
          </cell>
          <cell r="D5094" t="str">
            <v>8" WATER MAIN DUCTILE IRON PIPE ANSI CLASS 53, BOLTLESS-RESTRAINED JOINTS AND FITTINGS</v>
          </cell>
          <cell r="G5094">
            <v>0</v>
          </cell>
        </row>
        <row r="5095">
          <cell r="A5095" t="str">
            <v>638E01405</v>
          </cell>
          <cell r="C5095" t="str">
            <v>FT</v>
          </cell>
          <cell r="D5095" t="str">
            <v>8" WATER MAIN DUCTILE IRON PIPE ANSI CLASS 53, BOLTLESS-RESTRAINED JOINTS AND FITTINGS, AS PER PLAN</v>
          </cell>
          <cell r="G5095">
            <v>0</v>
          </cell>
        </row>
        <row r="5096">
          <cell r="A5096" t="str">
            <v>638E01406</v>
          </cell>
          <cell r="C5096" t="str">
            <v>FT</v>
          </cell>
          <cell r="D5096" t="str">
            <v>8" WATER MAIN DUCTILE IRON PIPE ANSI CLASS 54, BOLTLESS-RESTRAINED JOINTS AND FITTINGS</v>
          </cell>
          <cell r="G5096">
            <v>0</v>
          </cell>
        </row>
        <row r="5097">
          <cell r="A5097" t="str">
            <v>638E01407</v>
          </cell>
          <cell r="C5097" t="str">
            <v>FT</v>
          </cell>
          <cell r="D5097" t="str">
            <v>8" WATER MAIN DUCTILE IRON PIPE ANSI CLASS 54, BOLTLESS-RESTRAINED JOINTS AND FITTINGS, AS PER PLAN</v>
          </cell>
          <cell r="G5097">
            <v>0</v>
          </cell>
        </row>
        <row r="5098">
          <cell r="A5098" t="str">
            <v>638E01408</v>
          </cell>
          <cell r="C5098" t="str">
            <v>FT</v>
          </cell>
          <cell r="D5098" t="str">
            <v>8" WATER MAIN DUCTILE IRON PIPE ANSI CLASS 56, BOLTLESS-RESTRAINED JOINTS AND FITTINGS</v>
          </cell>
          <cell r="G5098">
            <v>0</v>
          </cell>
        </row>
        <row r="5099">
          <cell r="A5099" t="str">
            <v>638E01409</v>
          </cell>
          <cell r="C5099" t="str">
            <v>FT</v>
          </cell>
          <cell r="D5099" t="str">
            <v>8" WATER MAIN DUCTILE IRON PIPE ANSI CLASS 56, BOLTLESS-RESTRAINED JOINTS AND FITTINGS, AS PER PLAN</v>
          </cell>
          <cell r="G5099">
            <v>0</v>
          </cell>
        </row>
        <row r="5100">
          <cell r="A5100" t="str">
            <v>638E01500</v>
          </cell>
          <cell r="C5100" t="str">
            <v>FT</v>
          </cell>
          <cell r="D5100" t="str">
            <v>8" WATER MAIN DUCTILE IRON PIPE ANSI CLASS 55, BALL AND SOCKET JOINTS AND FITTINGS</v>
          </cell>
          <cell r="G5100">
            <v>0</v>
          </cell>
        </row>
        <row r="5101">
          <cell r="A5101" t="str">
            <v>638E01501</v>
          </cell>
          <cell r="C5101" t="str">
            <v>FT</v>
          </cell>
          <cell r="D5101" t="str">
            <v>8" WATER MAIN DUCTILE IRON PIPE ANSI CLASS 55, BALL AND SOCKET JOINTS AND FITTINGS, AS PER PLAN</v>
          </cell>
          <cell r="G5101">
            <v>0</v>
          </cell>
        </row>
        <row r="5102">
          <cell r="A5102" t="str">
            <v>638E01600</v>
          </cell>
          <cell r="C5102" t="str">
            <v>FT</v>
          </cell>
          <cell r="D5102" t="str">
            <v>8" WATER MAIN POLYVINYL CHLORIDE PIPE AND FITTINGS, ASTM SDR 26</v>
          </cell>
          <cell r="G5102">
            <v>0</v>
          </cell>
        </row>
        <row r="5103">
          <cell r="A5103" t="str">
            <v>638E01601</v>
          </cell>
          <cell r="C5103" t="str">
            <v>FT</v>
          </cell>
          <cell r="D5103" t="str">
            <v>8" WATER MAIN POLYVINYL CHLORIDE PIPE AND FITTINGS, ASTM SDR 26, AS PER PLAN</v>
          </cell>
          <cell r="G5103">
            <v>0</v>
          </cell>
        </row>
        <row r="5104">
          <cell r="A5104" t="str">
            <v>638E01710</v>
          </cell>
          <cell r="C5104" t="str">
            <v>FT</v>
          </cell>
          <cell r="D5104" t="str">
            <v>8" WATER MAIN POLYVINYL CHLORIDE PIPE AND FITTINGS, AWWA C900, DR14</v>
          </cell>
          <cell r="G5104">
            <v>0</v>
          </cell>
        </row>
        <row r="5105">
          <cell r="A5105" t="str">
            <v>638E01711</v>
          </cell>
          <cell r="C5105" t="str">
            <v>FT</v>
          </cell>
          <cell r="D5105" t="str">
            <v>8" WATER MAIN POLYVINYL CHLORIDE PIPE AND FITTINGS, AWWA C900, DR14, AS PER PLAN</v>
          </cell>
          <cell r="G5105">
            <v>0</v>
          </cell>
        </row>
        <row r="5106">
          <cell r="A5106" t="str">
            <v>638E01720</v>
          </cell>
          <cell r="C5106" t="str">
            <v>FT</v>
          </cell>
          <cell r="D5106" t="str">
            <v>8" WATER MAIN POLYVINYL CHLORIDE PIPE AND FITTINGS, AWWA C900, DR18</v>
          </cell>
          <cell r="G5106">
            <v>0</v>
          </cell>
        </row>
        <row r="5107">
          <cell r="A5107" t="str">
            <v>638E01721</v>
          </cell>
          <cell r="C5107" t="str">
            <v>FT</v>
          </cell>
          <cell r="D5107" t="str">
            <v>8" WATER MAIN POLYVINYL CHLORIDE PIPE AND FITTINGS, AWWA C900, DR18, AS PER PLAN</v>
          </cell>
          <cell r="G5107">
            <v>0</v>
          </cell>
        </row>
        <row r="5108">
          <cell r="A5108" t="str">
            <v>638E01800</v>
          </cell>
          <cell r="C5108" t="str">
            <v>FT</v>
          </cell>
          <cell r="D5108" t="str">
            <v>10" WATER MAIN DUCTILE IRON PIPE ANSI CLASS 52, PUSH-ON JOINTS AND FITTINGS</v>
          </cell>
          <cell r="G5108">
            <v>0</v>
          </cell>
        </row>
        <row r="5109">
          <cell r="A5109" t="str">
            <v>638E01801</v>
          </cell>
          <cell r="C5109" t="str">
            <v>FT</v>
          </cell>
          <cell r="D5109" t="str">
            <v>10" WATER MAIN DUCTILE IRON PIPE ANSI CLASS 52, PUSH-ON JOINTS AND FITTINGS, AS PER PLAN</v>
          </cell>
          <cell r="G5109">
            <v>0</v>
          </cell>
        </row>
        <row r="5110">
          <cell r="A5110" t="str">
            <v>638E01804</v>
          </cell>
          <cell r="C5110" t="str">
            <v>FT</v>
          </cell>
          <cell r="D5110" t="str">
            <v>10" WATER MAIN DUCTILE IRON PIPE ANSI CLASS 53, PUSH-ON JOINTS AND FITTINGS</v>
          </cell>
          <cell r="G5110">
            <v>0</v>
          </cell>
        </row>
        <row r="5111">
          <cell r="A5111" t="str">
            <v>638E01805</v>
          </cell>
          <cell r="C5111" t="str">
            <v>FT</v>
          </cell>
          <cell r="D5111" t="str">
            <v>10" WATER MAIN DUCTILE IRON PIPE ANSI CLASS 53, PUSH-ON JOINTS AND FITTINGS, AS PER PLAN</v>
          </cell>
          <cell r="G5111">
            <v>0</v>
          </cell>
        </row>
        <row r="5112">
          <cell r="A5112" t="str">
            <v>638E01900</v>
          </cell>
          <cell r="C5112" t="str">
            <v>FT</v>
          </cell>
          <cell r="D5112" t="str">
            <v>10" WATER MAIN DUCTILE IRON PIPE ANSI CLASS 52, MECHANICAL JOINTS AND FITTINGS</v>
          </cell>
          <cell r="G5112">
            <v>0</v>
          </cell>
        </row>
        <row r="5113">
          <cell r="A5113" t="str">
            <v>638E01901</v>
          </cell>
          <cell r="C5113" t="str">
            <v>FT</v>
          </cell>
          <cell r="D5113" t="str">
            <v>10" WATER MAIN DUCTILE IRON PIPE ANSI CLASS 52, MECHANICAL JOINTS AND FITTINGS, AS PER PLAN</v>
          </cell>
          <cell r="G5113">
            <v>0</v>
          </cell>
        </row>
        <row r="5114">
          <cell r="A5114" t="str">
            <v>638E01904</v>
          </cell>
          <cell r="C5114" t="str">
            <v>FT</v>
          </cell>
          <cell r="D5114" t="str">
            <v>10" WATER MAIN DUCTILE IRON PIPE ANSI CLASS 53, MECHANICAL JOINTS AND FITTINGS</v>
          </cell>
          <cell r="G5114">
            <v>0</v>
          </cell>
        </row>
        <row r="5115">
          <cell r="A5115" t="str">
            <v>638E02000</v>
          </cell>
          <cell r="C5115" t="str">
            <v>FT</v>
          </cell>
          <cell r="D5115" t="str">
            <v>10" WATER MAIN DUCTILE IRON PIPE ANSI CLASS 52, BOLTLESS-RESTRAINED JOINTS AND FITTINGS</v>
          </cell>
          <cell r="G5115">
            <v>0</v>
          </cell>
        </row>
        <row r="5116">
          <cell r="A5116" t="str">
            <v>638E02001</v>
          </cell>
          <cell r="C5116" t="str">
            <v>FT</v>
          </cell>
          <cell r="D5116" t="str">
            <v>10" WATER MAIN DUCTILE IRON PIPE ANSI CLASS 52, BOLTLESS-RESTRAINED JOINTS AND FITTINGS, AS PER PLAN</v>
          </cell>
          <cell r="G5116">
            <v>0</v>
          </cell>
        </row>
        <row r="5117">
          <cell r="A5117" t="str">
            <v>638E02004</v>
          </cell>
          <cell r="C5117" t="str">
            <v>FT</v>
          </cell>
          <cell r="D5117" t="str">
            <v>10" WATER MAIN DUCTILE IRON PIPE ANSI CLASS 53, BOLTLESS-RESTRAINED JOINTS AND FITTINGS</v>
          </cell>
          <cell r="G5117">
            <v>0</v>
          </cell>
        </row>
        <row r="5118">
          <cell r="A5118" t="str">
            <v>638E02005</v>
          </cell>
          <cell r="C5118" t="str">
            <v>FT</v>
          </cell>
          <cell r="D5118" t="str">
            <v>10" WATER MAIN DUCTILE IRON PIPE ANSI CLASS 53, BOLTLESS - RESTRAINED JOINTS AND FITTINGS, AS PER PLAN</v>
          </cell>
          <cell r="G5118">
            <v>0</v>
          </cell>
        </row>
        <row r="5119">
          <cell r="A5119" t="str">
            <v>638E02100</v>
          </cell>
          <cell r="C5119" t="str">
            <v>FT</v>
          </cell>
          <cell r="D5119" t="str">
            <v>10" WATER MAIN DUCTILE IRON PIPE ANSI CLASS 55, BALL AND SOCKET JOINTS AND FITTINGS</v>
          </cell>
          <cell r="G5119">
            <v>0</v>
          </cell>
        </row>
        <row r="5120">
          <cell r="A5120" t="str">
            <v>638E02104</v>
          </cell>
          <cell r="C5120" t="str">
            <v>FT</v>
          </cell>
          <cell r="D5120" t="str">
            <v>10" WATER MAIN DUCTILE IRON MECHANICAL JOINT AND FLANGED LONG SPAN PIPE</v>
          </cell>
          <cell r="G5120">
            <v>0</v>
          </cell>
        </row>
        <row r="5121">
          <cell r="A5121" t="str">
            <v>638E02200</v>
          </cell>
          <cell r="C5121" t="str">
            <v>FT</v>
          </cell>
          <cell r="D5121" t="str">
            <v>10" WATER MAIN POLYVINYL CHLORIDE PIPE AND FITTINGS, ASTM SDR 26</v>
          </cell>
          <cell r="G5121">
            <v>0</v>
          </cell>
        </row>
        <row r="5122">
          <cell r="A5122" t="str">
            <v>638E02320</v>
          </cell>
          <cell r="C5122" t="str">
            <v>FT</v>
          </cell>
          <cell r="D5122" t="str">
            <v>10" WATER MAIN POLYVINYL CHLORIDE PIPE AND FITTINGS, AWWA C900, DR18</v>
          </cell>
          <cell r="G5122">
            <v>0</v>
          </cell>
        </row>
        <row r="5123">
          <cell r="A5123" t="str">
            <v>638E02321</v>
          </cell>
          <cell r="C5123" t="str">
            <v>FT</v>
          </cell>
          <cell r="D5123" t="str">
            <v>10" WATER MAIN POLYVINYL CHLORIDE PIPE AND FITTINGS, AWWA C900, DR18, AS PER PLAN</v>
          </cell>
          <cell r="G5123">
            <v>0</v>
          </cell>
        </row>
        <row r="5124">
          <cell r="A5124" t="str">
            <v>638E02390</v>
          </cell>
          <cell r="C5124" t="str">
            <v>FT</v>
          </cell>
          <cell r="D5124" t="str">
            <v>10" WATER MAIN POLYVINYL CHLORIDE PIPE AND FITTINGS</v>
          </cell>
          <cell r="G5124">
            <v>0</v>
          </cell>
        </row>
        <row r="5125">
          <cell r="A5125" t="str">
            <v>638E02400</v>
          </cell>
          <cell r="C5125" t="str">
            <v>FT</v>
          </cell>
          <cell r="D5125" t="str">
            <v>12" WATER MAIN DUCTILE IRON PIPE ANSI CLASS 52, PUSH-ON JOINTS AND FITTINGS</v>
          </cell>
          <cell r="G5125">
            <v>0</v>
          </cell>
        </row>
        <row r="5126">
          <cell r="A5126" t="str">
            <v>638E02401</v>
          </cell>
          <cell r="C5126" t="str">
            <v>FT</v>
          </cell>
          <cell r="D5126" t="str">
            <v>12" WATERMAIN DUCTILE IRON PIPE ANSI CLASS 52, PUSH-ON JOINTS AND FITTINGS, AS PER PLAN</v>
          </cell>
          <cell r="G5126">
            <v>0</v>
          </cell>
        </row>
        <row r="5127">
          <cell r="A5127" t="str">
            <v>638E02404</v>
          </cell>
          <cell r="C5127" t="str">
            <v>FT</v>
          </cell>
          <cell r="D5127" t="str">
            <v>12" WATER MAIN DUCTILE IRON PIPE ANSI CLASS 53, PUSH-ON JOINTS AND FITTINGS</v>
          </cell>
          <cell r="G5127">
            <v>0</v>
          </cell>
        </row>
        <row r="5128">
          <cell r="A5128" t="str">
            <v>638E02405</v>
          </cell>
          <cell r="C5128" t="str">
            <v>FT</v>
          </cell>
          <cell r="D5128" t="str">
            <v>12" WATER MAIN DUCTILE IRON PIPE ANSI CLASS 53, PUSH-ON JOINTS AND FITTINGS, AS PER PLAN</v>
          </cell>
          <cell r="G5128">
            <v>0</v>
          </cell>
        </row>
        <row r="5129">
          <cell r="A5129" t="str">
            <v>638E02500</v>
          </cell>
          <cell r="C5129" t="str">
            <v>FT</v>
          </cell>
          <cell r="D5129" t="str">
            <v>12" WATER MAIN DUCTILE IRON PIPE ANSI CLASS 52, MECHANICAL JOINTS AND FITTINGS</v>
          </cell>
          <cell r="G5129">
            <v>0</v>
          </cell>
        </row>
        <row r="5130">
          <cell r="A5130" t="str">
            <v>638E02501</v>
          </cell>
          <cell r="C5130" t="str">
            <v>FT</v>
          </cell>
          <cell r="D5130" t="str">
            <v>12" WATER MAIN DUCTILE IRON PIPE ANSI CLASS 52, MECHANICAL JOINTS AND FITTINGS, AS PER PLAN</v>
          </cell>
          <cell r="G5130">
            <v>0</v>
          </cell>
        </row>
        <row r="5131">
          <cell r="A5131" t="str">
            <v>638E02504</v>
          </cell>
          <cell r="C5131" t="str">
            <v>FT</v>
          </cell>
          <cell r="D5131" t="str">
            <v>12" WATER MAIN DUCTILE IRON PIPE ANSI CLASS 53, MECHANICAL JOINTS AND FITTINGS</v>
          </cell>
          <cell r="G5131">
            <v>0</v>
          </cell>
        </row>
        <row r="5132">
          <cell r="A5132" t="str">
            <v>638E02505</v>
          </cell>
          <cell r="C5132" t="str">
            <v>FT</v>
          </cell>
          <cell r="D5132" t="str">
            <v>12" WATER MAIN DUCTILE IRON PIPE ANSI CLASS 53, MECHANICAL JOINTS AND FITTINGS, AS PER PLAN</v>
          </cell>
          <cell r="G5132">
            <v>0</v>
          </cell>
        </row>
        <row r="5133">
          <cell r="A5133" t="str">
            <v>638E02506</v>
          </cell>
          <cell r="C5133" t="str">
            <v>FT</v>
          </cell>
          <cell r="D5133" t="str">
            <v>12" WATER MAIN DUCTILE IRON PIPE ANSI CLASS 54, MECHANICAL JOINTS AND FITTINGS</v>
          </cell>
          <cell r="G5133">
            <v>0</v>
          </cell>
        </row>
        <row r="5134">
          <cell r="A5134" t="str">
            <v>638E02507</v>
          </cell>
          <cell r="C5134" t="str">
            <v>FT</v>
          </cell>
          <cell r="D5134" t="str">
            <v>12" WATER MAIN DUCTILE IRON PIPE ANSI CLASS 54, MECHANICAL JOINTS AND FITTING, AS PER PLAN</v>
          </cell>
          <cell r="G5134">
            <v>0</v>
          </cell>
        </row>
        <row r="5135">
          <cell r="A5135" t="str">
            <v>638E02510</v>
          </cell>
          <cell r="C5135" t="str">
            <v>FT</v>
          </cell>
          <cell r="D5135" t="str">
            <v>12" WATER MAIN DUCTILE IRON PIPE ANSI CLASS 56, MECHANICAL JOINTS AND FITTINGS</v>
          </cell>
          <cell r="G5135">
            <v>0</v>
          </cell>
        </row>
        <row r="5136">
          <cell r="A5136" t="str">
            <v>638E02600</v>
          </cell>
          <cell r="C5136" t="str">
            <v>FT</v>
          </cell>
          <cell r="D5136" t="str">
            <v>12" WATER MAIN DUCTILE IRON PIPE ANSI CLASS 52, BOLTLESS-RESTRAINED JOINTS AND FITTINGS</v>
          </cell>
          <cell r="G5136">
            <v>0</v>
          </cell>
        </row>
        <row r="5137">
          <cell r="A5137" t="str">
            <v>638E02601</v>
          </cell>
          <cell r="C5137" t="str">
            <v>FT</v>
          </cell>
          <cell r="D5137" t="str">
            <v>12" WATER MAIN DUCTILE IRON PIPE ANSI CLASS 52, BOLTLESS-RESTRAINED JOINTS AND FITTINGS, AS PER PLAN</v>
          </cell>
          <cell r="G5137">
            <v>0</v>
          </cell>
        </row>
        <row r="5138">
          <cell r="A5138" t="str">
            <v>638E02604</v>
          </cell>
          <cell r="C5138" t="str">
            <v>FT</v>
          </cell>
          <cell r="D5138" t="str">
            <v>12" WATER MAIN DUCTILE IRON PIPE ANSI CLASS 53, BOLTLESS-RESTRAINED JOINTS AND FITTINGS</v>
          </cell>
          <cell r="G5138">
            <v>0</v>
          </cell>
        </row>
        <row r="5139">
          <cell r="A5139" t="str">
            <v>638E02605</v>
          </cell>
          <cell r="C5139" t="str">
            <v>FT</v>
          </cell>
          <cell r="D5139" t="str">
            <v>12" WATER MAIN DUCTILE IRON PIPE ANSI CLASS 53, BOLTLESS-RESTRAINED JOINTS AND FITTINGS, AS PER PLAN</v>
          </cell>
          <cell r="G5139">
            <v>0</v>
          </cell>
        </row>
        <row r="5140">
          <cell r="A5140" t="str">
            <v>638E02700</v>
          </cell>
          <cell r="C5140" t="str">
            <v>FT</v>
          </cell>
          <cell r="D5140" t="str">
            <v>12" WATER MAIN DUCTILE IRON PIPE ANSI CLASS 55, BALL AND SOCKET JOINTS AND FITTINGS</v>
          </cell>
          <cell r="G5140">
            <v>0</v>
          </cell>
        </row>
        <row r="5141">
          <cell r="A5141" t="str">
            <v>638E02701</v>
          </cell>
          <cell r="C5141" t="str">
            <v>FT</v>
          </cell>
          <cell r="D5141" t="str">
            <v>12" WATER MAIN DUCTILE IRON PIPE ANSI CLASS 55, BALL AND SOCKET JOINTS AND FITTINGS, AS PER PLAN</v>
          </cell>
          <cell r="G5141">
            <v>0</v>
          </cell>
        </row>
        <row r="5142">
          <cell r="A5142" t="str">
            <v>638E02702</v>
          </cell>
          <cell r="C5142" t="str">
            <v>FT</v>
          </cell>
          <cell r="D5142" t="str">
            <v>12" WATER MAIN DUCTILE IRON MECHANICAL JOINT AND FLANGED LONG SPAN PIPE</v>
          </cell>
          <cell r="G5142">
            <v>0</v>
          </cell>
        </row>
        <row r="5143">
          <cell r="A5143" t="str">
            <v>638E02710</v>
          </cell>
          <cell r="C5143" t="str">
            <v>FT</v>
          </cell>
          <cell r="D5143" t="str">
            <v>12" WATER MAIN DUCTILE IRON PIPE ANSI CLASS 56, BOLTLESS-RESTRAINED JOINTS AND FITTINGS</v>
          </cell>
          <cell r="G5143">
            <v>0</v>
          </cell>
        </row>
        <row r="5144">
          <cell r="A5144" t="str">
            <v>638E02711</v>
          </cell>
          <cell r="C5144" t="str">
            <v>FT</v>
          </cell>
          <cell r="D5144" t="str">
            <v>12" WATER MAIN DUCTILE IRON PIPE ANSI CLASS 56, BOLTLESS-RESTRAINED JOINTS AND FITTINGS, AS PER PLAN</v>
          </cell>
          <cell r="G5144">
            <v>0</v>
          </cell>
        </row>
        <row r="5145">
          <cell r="A5145" t="str">
            <v>638E02730</v>
          </cell>
          <cell r="C5145" t="str">
            <v>FT</v>
          </cell>
          <cell r="D5145" t="str">
            <v>12" WATER MAIN POLYVINYL CHLORIDE PIPE AND FITTINGS, AWWA C900, DR18</v>
          </cell>
          <cell r="G5145">
            <v>0</v>
          </cell>
        </row>
        <row r="5146">
          <cell r="A5146" t="str">
            <v>638E02731</v>
          </cell>
          <cell r="C5146" t="str">
            <v>FT</v>
          </cell>
          <cell r="D5146" t="str">
            <v>12" WATER MAIN POLYVINYL CHLORIDE PIPE AND FITTINGS, AWWA C900, DR18, AS PER PLAN</v>
          </cell>
          <cell r="G5146">
            <v>0</v>
          </cell>
        </row>
        <row r="5147">
          <cell r="A5147" t="str">
            <v>638E02750</v>
          </cell>
          <cell r="C5147" t="str">
            <v>FT</v>
          </cell>
          <cell r="D5147" t="str">
            <v>12" WATER MAIN POLYVINYL CHLORIDE PIPE AND FITTINGS, AWWA C900, DR-14</v>
          </cell>
          <cell r="G5147">
            <v>0</v>
          </cell>
        </row>
        <row r="5148">
          <cell r="A5148" t="str">
            <v>638E02751</v>
          </cell>
          <cell r="C5148" t="str">
            <v>FT</v>
          </cell>
          <cell r="D5148" t="str">
            <v>12" WATER MAIN POLYVINYL CHLORIDE PIPE AND FITTINGS, AWWA C900, DR-14, AS PER PLAN</v>
          </cell>
          <cell r="G5148">
            <v>0</v>
          </cell>
        </row>
        <row r="5149">
          <cell r="A5149" t="str">
            <v>638E02800</v>
          </cell>
          <cell r="C5149" t="str">
            <v>FT</v>
          </cell>
          <cell r="D5149" t="str">
            <v>12" WATER MAIN POLYVINYL CHLORIDE PIPE AND FITTINGS, ASTM SDR 26</v>
          </cell>
          <cell r="G5149">
            <v>0</v>
          </cell>
        </row>
        <row r="5150">
          <cell r="A5150" t="str">
            <v>638E02850</v>
          </cell>
          <cell r="C5150" t="str">
            <v>FT</v>
          </cell>
          <cell r="D5150" t="str">
            <v>12" WATER MAIN POLYVINYL CHLORIDE PIPE AND FITTINGS, ASTM SDR 21</v>
          </cell>
          <cell r="G5150">
            <v>0</v>
          </cell>
        </row>
        <row r="5151">
          <cell r="A5151" t="str">
            <v>638E02916</v>
          </cell>
          <cell r="C5151" t="str">
            <v>FT</v>
          </cell>
          <cell r="D5151" t="str">
            <v>14" WATER MAIN DUCTILE IRON PIPE ANSI CLASS 52, MECHANICAL JOINTS AND FITTINGS</v>
          </cell>
          <cell r="G5151">
            <v>0</v>
          </cell>
        </row>
        <row r="5152">
          <cell r="A5152" t="str">
            <v>638E02920</v>
          </cell>
          <cell r="C5152" t="str">
            <v>FT</v>
          </cell>
          <cell r="D5152" t="str">
            <v>14" WATER MAIN DUCTILE IRON PIPE ANSI CLASS 53, MECHANICAL JOINTS AND FITTINGS</v>
          </cell>
          <cell r="G5152">
            <v>0</v>
          </cell>
        </row>
        <row r="5153">
          <cell r="A5153" t="str">
            <v>638E02930</v>
          </cell>
          <cell r="C5153" t="str">
            <v>FT</v>
          </cell>
          <cell r="D5153" t="str">
            <v>14" WATER MAIN DUCTILE IRON PIPE ANSI CLASS 53, PUSH-ON JOINTS AND FITTINGS</v>
          </cell>
          <cell r="G5153">
            <v>0</v>
          </cell>
        </row>
        <row r="5154">
          <cell r="A5154" t="str">
            <v>638E02931</v>
          </cell>
          <cell r="C5154" t="str">
            <v>FT</v>
          </cell>
          <cell r="D5154" t="str">
            <v>14" WATER MAIN DUCTILE IRON PIPE ANSI CLASS 53, PUSH-ON JOINTS AND FITTINGS, AS PER PLAN</v>
          </cell>
          <cell r="G5154">
            <v>0</v>
          </cell>
        </row>
        <row r="5155">
          <cell r="A5155" t="str">
            <v>638E02990</v>
          </cell>
          <cell r="C5155" t="str">
            <v>FT</v>
          </cell>
          <cell r="D5155" t="str">
            <v>12" WATER MAIN POLYVINYL CHLORIDE PIPE AND FITTINGS</v>
          </cell>
          <cell r="G5155">
            <v>0</v>
          </cell>
        </row>
        <row r="5156">
          <cell r="A5156" t="str">
            <v>638E03000</v>
          </cell>
          <cell r="C5156" t="str">
            <v>FT</v>
          </cell>
          <cell r="D5156" t="str">
            <v>16" WATER MAIN DUCTILE IRON PIPE ANSI CLASS 52, PUSH-ON JOINTS AND FITTINGS</v>
          </cell>
          <cell r="G5156">
            <v>0</v>
          </cell>
        </row>
        <row r="5157">
          <cell r="A5157" t="str">
            <v>638E03001</v>
          </cell>
          <cell r="C5157" t="str">
            <v>FT</v>
          </cell>
          <cell r="D5157" t="str">
            <v>16" WATER MAIN DUCTILE IRON PIPE ANSI CLASS 52, PUSH-ON JOINTS AND FITTINGS, AS PER PLAN</v>
          </cell>
          <cell r="G5157">
            <v>0</v>
          </cell>
        </row>
        <row r="5158">
          <cell r="A5158" t="str">
            <v>638E03004</v>
          </cell>
          <cell r="C5158" t="str">
            <v>FT</v>
          </cell>
          <cell r="D5158" t="str">
            <v>16" WATER MAIN DUCTILE IRON PIPE ANSI CLASS 53, PUSH-ON JOINTS AND FITTINGS</v>
          </cell>
          <cell r="G5158">
            <v>0</v>
          </cell>
        </row>
        <row r="5159">
          <cell r="A5159" t="str">
            <v>638E03005</v>
          </cell>
          <cell r="C5159" t="str">
            <v>FT</v>
          </cell>
          <cell r="D5159" t="str">
            <v>16" WATER MAIN DUCTILE IRON PIPE ANSI CLASS 53, PUSH-ON JOINTS AND FITTINGS, AS PER PLAN</v>
          </cell>
          <cell r="G5159">
            <v>0</v>
          </cell>
        </row>
        <row r="5160">
          <cell r="A5160" t="str">
            <v>638E03100</v>
          </cell>
          <cell r="C5160" t="str">
            <v>FT</v>
          </cell>
          <cell r="D5160" t="str">
            <v>16" WATER MAIN DUCTILE IRON PIPE ANSI CLASS 52, MECHANICAL JOINTS AND FITTINGS</v>
          </cell>
          <cell r="G5160">
            <v>0</v>
          </cell>
        </row>
        <row r="5161">
          <cell r="A5161" t="str">
            <v>638E03101</v>
          </cell>
          <cell r="C5161" t="str">
            <v>FT</v>
          </cell>
          <cell r="D5161" t="str">
            <v>16" WATER MAIN DUCTILE IRON PIPE ANSI CLASS 52, MECHANICAL JOINTS AND FITTINGS, AS PER PLAN</v>
          </cell>
          <cell r="G5161">
            <v>0</v>
          </cell>
        </row>
        <row r="5162">
          <cell r="A5162" t="str">
            <v>638E03104</v>
          </cell>
          <cell r="C5162" t="str">
            <v>FT</v>
          </cell>
          <cell r="D5162" t="str">
            <v>16" WATER MAIN DUCTILE IRON PIPE ANSI CLASS 53, MECHANICAL JOINTS AND FITTINGS</v>
          </cell>
          <cell r="G5162">
            <v>0</v>
          </cell>
        </row>
        <row r="5163">
          <cell r="A5163" t="str">
            <v>638E03105</v>
          </cell>
          <cell r="C5163" t="str">
            <v>FT</v>
          </cell>
          <cell r="D5163" t="str">
            <v>16" WATER MAIN DUCTILE IRON PIPE ANSI CLASS 53, MECHANICAL JOINTS AND FITTINGS, AS PER PLAN</v>
          </cell>
          <cell r="G5163">
            <v>0</v>
          </cell>
        </row>
        <row r="5164">
          <cell r="A5164" t="str">
            <v>638E03200</v>
          </cell>
          <cell r="C5164" t="str">
            <v>FT</v>
          </cell>
          <cell r="D5164" t="str">
            <v>16" WATER MAIN DUCTILE IRON PIPE ANSI CLASS 52, BOLTLESS-RESTRAINED JOINTS AND FITTINGS</v>
          </cell>
          <cell r="G5164">
            <v>0</v>
          </cell>
        </row>
        <row r="5165">
          <cell r="A5165" t="str">
            <v>638E03201</v>
          </cell>
          <cell r="C5165" t="str">
            <v>FT</v>
          </cell>
          <cell r="D5165" t="str">
            <v>16" WATER MAIN DUCTILE IRON PIPE ANSI CLASS 52, BOLTLESS-RESTRAINED JOINTS AND FITTINGS, AS PER PLAN</v>
          </cell>
          <cell r="G5165">
            <v>0</v>
          </cell>
        </row>
        <row r="5166">
          <cell r="A5166" t="str">
            <v>638E03204</v>
          </cell>
          <cell r="C5166" t="str">
            <v>FT</v>
          </cell>
          <cell r="D5166" t="str">
            <v>16" WATER MAIN DUCTILE IRON PIPE ANSI CLASS 53, BOLTLESS-RESTRAINED JOINTS AND FITTINGS</v>
          </cell>
          <cell r="G5166">
            <v>0</v>
          </cell>
        </row>
        <row r="5167">
          <cell r="A5167" t="str">
            <v>638E03210</v>
          </cell>
          <cell r="C5167" t="str">
            <v>FT</v>
          </cell>
          <cell r="D5167" t="str">
            <v>16" WATER MAIN DUCTILE IRON PIPE ANSI CLASS 56, BOLTLESS-RESTRAINED JOINTS AND FITTINGS</v>
          </cell>
          <cell r="G5167">
            <v>0</v>
          </cell>
        </row>
        <row r="5168">
          <cell r="A5168" t="str">
            <v>638E03300</v>
          </cell>
          <cell r="C5168" t="str">
            <v>FT</v>
          </cell>
          <cell r="D5168" t="str">
            <v>16" WATER MAIN DUCTILE IRON PIPE ANSI CLASS 56, BALL AND SOCKET JOINTS AND FITTINGS</v>
          </cell>
          <cell r="G5168">
            <v>0</v>
          </cell>
        </row>
        <row r="5169">
          <cell r="A5169" t="str">
            <v>638E03380</v>
          </cell>
          <cell r="C5169" t="str">
            <v>FT</v>
          </cell>
          <cell r="D5169" t="str">
            <v>16" WATER MAIN POLYVINYL CHLORIDE PIPE AND FITTINGS, AWWA CLASS C905</v>
          </cell>
          <cell r="G5169">
            <v>0</v>
          </cell>
        </row>
        <row r="5170">
          <cell r="A5170" t="str">
            <v>638E03390</v>
          </cell>
          <cell r="C5170" t="str">
            <v>FT</v>
          </cell>
          <cell r="D5170" t="str">
            <v>16" WATER MAIN POLYVINYL CHLORIDE PIPE AND FITTINGS</v>
          </cell>
          <cell r="G5170">
            <v>0</v>
          </cell>
        </row>
        <row r="5171">
          <cell r="A5171" t="str">
            <v>638E03392</v>
          </cell>
          <cell r="C5171" t="str">
            <v>FT</v>
          </cell>
          <cell r="D5171" t="str">
            <v>18" WATER MAIN DUCTILE IRON PIPE ANSI CLASS 52, MECHANICAL JOINTS AND FITTINGS</v>
          </cell>
          <cell r="G5171">
            <v>0</v>
          </cell>
        </row>
        <row r="5172">
          <cell r="A5172" t="str">
            <v>638E03400</v>
          </cell>
          <cell r="C5172" t="str">
            <v>FT</v>
          </cell>
          <cell r="D5172" t="str">
            <v>20" WATER MAIN DUCTILE IRON PIPE ANSI CLASS 52, PUSH-ON JOINTS AND FITTINGS</v>
          </cell>
          <cell r="G5172">
            <v>0</v>
          </cell>
        </row>
        <row r="5173">
          <cell r="A5173" t="str">
            <v>638E03401</v>
          </cell>
          <cell r="C5173" t="str">
            <v>FT</v>
          </cell>
          <cell r="D5173" t="str">
            <v>20" WATER MAIN DUCTILE IRON PIPE ANSI CLASS 52, PUSH-ON JOINTS AND FITTINGS, AS PER PLAN</v>
          </cell>
          <cell r="G5173">
            <v>0</v>
          </cell>
        </row>
        <row r="5174">
          <cell r="A5174" t="str">
            <v>638E03404</v>
          </cell>
          <cell r="C5174" t="str">
            <v>FT</v>
          </cell>
          <cell r="D5174" t="str">
            <v>20" WATER MAIN DUCTILE IRON PIPE ANSI CLASS 53, PUSH-ON JOINTS AND FITTINGS</v>
          </cell>
          <cell r="G5174">
            <v>0</v>
          </cell>
        </row>
        <row r="5175">
          <cell r="A5175" t="str">
            <v>638E03500</v>
          </cell>
          <cell r="C5175" t="str">
            <v>FT</v>
          </cell>
          <cell r="D5175" t="str">
            <v>20" WATER MAIN DUCTILE IRON PIPE ANSI CLASS 52, MECHANICAL JOINTS AND FITTINGS</v>
          </cell>
          <cell r="G5175">
            <v>0</v>
          </cell>
        </row>
        <row r="5176">
          <cell r="A5176" t="str">
            <v>638E03501</v>
          </cell>
          <cell r="C5176" t="str">
            <v>FT</v>
          </cell>
          <cell r="D5176" t="str">
            <v>20" WATER MAIN DUCTILE IRON PIPE ANSI CLASS 52, MECHANICAL JOINTS AND FITTINGS, AS PER PLAN</v>
          </cell>
          <cell r="G5176">
            <v>0</v>
          </cell>
        </row>
        <row r="5177">
          <cell r="A5177" t="str">
            <v>638E03504</v>
          </cell>
          <cell r="C5177" t="str">
            <v>FT</v>
          </cell>
          <cell r="D5177" t="str">
            <v>20" WATER MAIN DUCTILE IRON PIPE ANSI CLASS 53, MECHANICAL JOINTS AND FITTINGS</v>
          </cell>
          <cell r="G5177">
            <v>0</v>
          </cell>
        </row>
        <row r="5178">
          <cell r="A5178" t="str">
            <v>638E03508</v>
          </cell>
          <cell r="C5178" t="str">
            <v>FT</v>
          </cell>
          <cell r="D5178" t="str">
            <v>20" WATER MAIN DUCTILE IRON PIPE ANSI CLASS 56, MECHANICAL JOINTS AND FITTINGS</v>
          </cell>
          <cell r="G5178">
            <v>0</v>
          </cell>
        </row>
        <row r="5179">
          <cell r="A5179" t="str">
            <v>638E03509</v>
          </cell>
          <cell r="C5179" t="str">
            <v>FT</v>
          </cell>
          <cell r="D5179" t="str">
            <v>20" WATER MAIN DUCTILE IRON PIPE ANSI CLASS 56, MECHANICAL JOINTS AND FITTINGS, AS PER PLAN</v>
          </cell>
          <cell r="G5179">
            <v>0</v>
          </cell>
        </row>
        <row r="5180">
          <cell r="A5180" t="str">
            <v>638E03600</v>
          </cell>
          <cell r="C5180" t="str">
            <v>FT</v>
          </cell>
          <cell r="D5180" t="str">
            <v>20" WATER MAIN DUCTILE IRON PIPE ANSI CLASS 52, BOLTLESS-RESTRAINED JOINTS AND FITTINGS</v>
          </cell>
          <cell r="G5180">
            <v>0</v>
          </cell>
        </row>
        <row r="5181">
          <cell r="A5181" t="str">
            <v>638E03604</v>
          </cell>
          <cell r="C5181" t="str">
            <v>FT</v>
          </cell>
          <cell r="D5181" t="str">
            <v>20" WATER MAIN DUCTILE IRON PIPE ANSI CLASS 53, BOLTLESS-RESTRAINED JOINTS AND FITTINGS</v>
          </cell>
          <cell r="G5181">
            <v>0</v>
          </cell>
        </row>
        <row r="5182">
          <cell r="A5182" t="str">
            <v>638E03700</v>
          </cell>
          <cell r="C5182" t="str">
            <v>FT</v>
          </cell>
          <cell r="D5182" t="str">
            <v>20" WATER MAIN DUCTILE IRON PIPE ANSI CLASS 56, BALL AND SOCKET JOINTS AND FITTINGS</v>
          </cell>
          <cell r="G5182">
            <v>0</v>
          </cell>
        </row>
        <row r="5183">
          <cell r="A5183" t="str">
            <v>638E03800</v>
          </cell>
          <cell r="C5183" t="str">
            <v>FT</v>
          </cell>
          <cell r="D5183" t="str">
            <v>24" WATER MAIN DUCTILE IRON PIPE ANSI CLASS 52, PUSH-ON JOINTS AND FITTINGS</v>
          </cell>
          <cell r="G5183">
            <v>0</v>
          </cell>
        </row>
        <row r="5184">
          <cell r="A5184" t="str">
            <v>638E03804</v>
          </cell>
          <cell r="C5184" t="str">
            <v>FT</v>
          </cell>
          <cell r="D5184" t="str">
            <v>24" WATER MAIN DUCTILE IRON PIPE ANSI CLASS 53, PUSH-ON JOINTS AND FITTINGS</v>
          </cell>
          <cell r="G5184">
            <v>0</v>
          </cell>
        </row>
        <row r="5185">
          <cell r="A5185" t="str">
            <v>638E03900</v>
          </cell>
          <cell r="C5185" t="str">
            <v>FT</v>
          </cell>
          <cell r="D5185" t="str">
            <v>24" WATER MAIN DUCTILE IRON PIPE ANSI CLASS 52, MECHANICAL JOINTS AND FITTINGS</v>
          </cell>
          <cell r="G5185">
            <v>0</v>
          </cell>
        </row>
        <row r="5186">
          <cell r="A5186" t="str">
            <v>638E03901</v>
          </cell>
          <cell r="C5186" t="str">
            <v>FT</v>
          </cell>
          <cell r="D5186" t="str">
            <v>24" WATER MAIN DUCTILE IRON PIPE ANSI CLASS 52, MECHANICAL JOINTS AND FITTINGS, AS PER PLAN</v>
          </cell>
          <cell r="G5186">
            <v>0</v>
          </cell>
        </row>
        <row r="5187">
          <cell r="A5187" t="str">
            <v>638E03904</v>
          </cell>
          <cell r="C5187" t="str">
            <v>FT</v>
          </cell>
          <cell r="D5187" t="str">
            <v>24" WATER MAIN DUCTILE IRON PIPE ANSI CLASS 53, MECHANICAL JOINTS AND FITTINGS</v>
          </cell>
          <cell r="G5187">
            <v>0</v>
          </cell>
        </row>
        <row r="5188">
          <cell r="A5188" t="str">
            <v>638E04000</v>
          </cell>
          <cell r="C5188" t="str">
            <v>FT</v>
          </cell>
          <cell r="D5188" t="str">
            <v>24" WATER MAIN DUCTILE IRON PIPE ANSI CLASS 52, BOLTLESS-RESTRAINED JOINTS AND FITTINGS</v>
          </cell>
          <cell r="G5188">
            <v>0</v>
          </cell>
        </row>
        <row r="5189">
          <cell r="A5189" t="str">
            <v>638E04004</v>
          </cell>
          <cell r="C5189" t="str">
            <v>FT</v>
          </cell>
          <cell r="D5189" t="str">
            <v>24" WATER MAIN DUCTILE IRON PIPE ANSI CLASS 53, BOLTLESS-RESTRAINED JOINTS AND FITTINGS</v>
          </cell>
          <cell r="G5189">
            <v>0</v>
          </cell>
        </row>
        <row r="5190">
          <cell r="A5190" t="str">
            <v>638E04100</v>
          </cell>
          <cell r="C5190" t="str">
            <v>FT</v>
          </cell>
          <cell r="D5190" t="str">
            <v>24" WATER MAIN DUCTILE IRON PIPE ANSI CLASS 56, BALL AND SOCKET JOINTS AND FITTINGS</v>
          </cell>
          <cell r="G5190">
            <v>0</v>
          </cell>
        </row>
        <row r="5191">
          <cell r="A5191" t="str">
            <v>638E04200</v>
          </cell>
          <cell r="C5191" t="str">
            <v>FT</v>
          </cell>
          <cell r="D5191" t="str">
            <v>30" WATER MAIN DUCTILE IRON PIPE ANSI CLASS 52, PUSH-ON JOINTS AND FITTINGS</v>
          </cell>
          <cell r="G5191">
            <v>0</v>
          </cell>
        </row>
        <row r="5192">
          <cell r="A5192" t="str">
            <v>638E04204</v>
          </cell>
          <cell r="C5192" t="str">
            <v>FT</v>
          </cell>
          <cell r="D5192" t="str">
            <v>30" WATER MAIN DUCTILE IRON PIPE ANSI CLASS 53, PUSH-ON JOINTS AND FITTINGS</v>
          </cell>
          <cell r="G5192">
            <v>0</v>
          </cell>
        </row>
        <row r="5193">
          <cell r="A5193" t="str">
            <v>638E04300</v>
          </cell>
          <cell r="C5193" t="str">
            <v>FT</v>
          </cell>
          <cell r="D5193" t="str">
            <v>30" WATER MAIN DUCTILE IRON PIPE ANSI CLASS 52, MECHANICAL JOINTS AND FITTINGS</v>
          </cell>
          <cell r="G5193">
            <v>0</v>
          </cell>
        </row>
        <row r="5194">
          <cell r="A5194" t="str">
            <v>638E04304</v>
          </cell>
          <cell r="C5194" t="str">
            <v>FT</v>
          </cell>
          <cell r="D5194" t="str">
            <v>30" WATER MAIN DUCTILE IRON PIPE ANSI CLASS 53, MECHANICAL JOINTS AND FITTINGS</v>
          </cell>
          <cell r="G5194">
            <v>0</v>
          </cell>
        </row>
        <row r="5195">
          <cell r="A5195" t="str">
            <v>638E04400</v>
          </cell>
          <cell r="C5195" t="str">
            <v>FT</v>
          </cell>
          <cell r="D5195" t="str">
            <v>30" WATER MAIN DUCTILE IRON PIPE ANSI CLASS 52, BOLTLESS-RESTRAINED JOINTS AND FITTINGS</v>
          </cell>
          <cell r="G5195">
            <v>0</v>
          </cell>
        </row>
        <row r="5196">
          <cell r="A5196" t="str">
            <v>638E04404</v>
          </cell>
          <cell r="C5196" t="str">
            <v>FT</v>
          </cell>
          <cell r="D5196" t="str">
            <v>30" WATER MAIN DUCTILE IRON PIPE ANSI CLASS 53, BOLTLESS-RESTRAINED JOINTS AND FITTINGS</v>
          </cell>
          <cell r="G5196">
            <v>0</v>
          </cell>
        </row>
        <row r="5197">
          <cell r="A5197" t="str">
            <v>638E04405</v>
          </cell>
          <cell r="C5197" t="str">
            <v>FT</v>
          </cell>
          <cell r="D5197" t="str">
            <v>30" WATER MAIN DUCTILE IRON PIPE ANSI CLASS 53, BOLTLESS-RESTRAINED JOINTS AND FITTINGS, AS PER PLAN</v>
          </cell>
          <cell r="G5197">
            <v>0</v>
          </cell>
        </row>
        <row r="5198">
          <cell r="A5198" t="str">
            <v>638E04500</v>
          </cell>
          <cell r="C5198" t="str">
            <v>FT</v>
          </cell>
          <cell r="D5198" t="str">
            <v>30" WATER MAIN DUCTILE IRON PIPE ANSI CLASS 58, BALL AND SOCKET JOINTS AND FITTINGS</v>
          </cell>
          <cell r="G5198">
            <v>0</v>
          </cell>
        </row>
        <row r="5199">
          <cell r="A5199" t="str">
            <v>638E04504</v>
          </cell>
          <cell r="C5199" t="str">
            <v>FT</v>
          </cell>
          <cell r="D5199" t="str">
            <v>36" WATER MAIN DUCTILE IRON PIPE ANSI CLASS 52, BOLTLESS RESTRAINED JOINTS AND FITTINGS</v>
          </cell>
          <cell r="G5199">
            <v>0</v>
          </cell>
        </row>
        <row r="5200">
          <cell r="A5200" t="str">
            <v>638E04800</v>
          </cell>
          <cell r="C5200" t="str">
            <v>FT</v>
          </cell>
          <cell r="D5200" t="str">
            <v>3/4" COPPER SERVICE BRANCH</v>
          </cell>
          <cell r="G5200">
            <v>0</v>
          </cell>
        </row>
        <row r="5201">
          <cell r="A5201" t="str">
            <v>638E04801</v>
          </cell>
          <cell r="C5201" t="str">
            <v>FT</v>
          </cell>
          <cell r="D5201" t="str">
            <v>3/4" COPPER SERVICE BRANCH, AS PER PLAN</v>
          </cell>
          <cell r="G5201">
            <v>0</v>
          </cell>
        </row>
        <row r="5202">
          <cell r="A5202" t="str">
            <v>638E04900</v>
          </cell>
          <cell r="C5202" t="str">
            <v>FT</v>
          </cell>
          <cell r="D5202" t="str">
            <v>1" COPPER SERVICE BRANCH</v>
          </cell>
          <cell r="G5202">
            <v>0</v>
          </cell>
        </row>
        <row r="5203">
          <cell r="A5203" t="str">
            <v>638E04901</v>
          </cell>
          <cell r="C5203" t="str">
            <v>FT</v>
          </cell>
          <cell r="D5203" t="str">
            <v>1" COPPER SERVICE BRANCH, AS PER PLAN</v>
          </cell>
          <cell r="G5203">
            <v>0</v>
          </cell>
        </row>
        <row r="5204">
          <cell r="A5204" t="str">
            <v>638E04950</v>
          </cell>
          <cell r="C5204" t="str">
            <v>FT</v>
          </cell>
          <cell r="D5204" t="str">
            <v>1-1/4" COPPER SERVICE BRANCH</v>
          </cell>
          <cell r="G5204">
            <v>0</v>
          </cell>
        </row>
        <row r="5205">
          <cell r="A5205" t="str">
            <v>638E04951</v>
          </cell>
          <cell r="C5205" t="str">
            <v>FT</v>
          </cell>
          <cell r="D5205" t="str">
            <v>1-1/4" COPPER SERVICE BRANCH, AS PER PLAN</v>
          </cell>
          <cell r="G5205">
            <v>0</v>
          </cell>
        </row>
        <row r="5206">
          <cell r="A5206" t="str">
            <v>638E05000</v>
          </cell>
          <cell r="C5206" t="str">
            <v>FT</v>
          </cell>
          <cell r="D5206" t="str">
            <v>1-1/2" COPPER SERVICE BRANCH</v>
          </cell>
          <cell r="G5206">
            <v>0</v>
          </cell>
        </row>
        <row r="5207">
          <cell r="A5207" t="str">
            <v>638E05001</v>
          </cell>
          <cell r="C5207" t="str">
            <v>FT</v>
          </cell>
          <cell r="D5207" t="str">
            <v>1-1/2" COPPER SERVICE BRANCH, AS PER PLAN</v>
          </cell>
          <cell r="G5207">
            <v>0</v>
          </cell>
        </row>
        <row r="5208">
          <cell r="A5208" t="str">
            <v>638E05100</v>
          </cell>
          <cell r="C5208" t="str">
            <v>FT</v>
          </cell>
          <cell r="D5208" t="str">
            <v>2" COPPER SERVICE BRANCH</v>
          </cell>
          <cell r="G5208">
            <v>0</v>
          </cell>
        </row>
        <row r="5209">
          <cell r="A5209" t="str">
            <v>638E05101</v>
          </cell>
          <cell r="C5209" t="str">
            <v>FT</v>
          </cell>
          <cell r="D5209" t="str">
            <v>2" COPPER SERVICE BRANCH, AS PER PLAN</v>
          </cell>
          <cell r="G5209">
            <v>0</v>
          </cell>
        </row>
        <row r="5210">
          <cell r="A5210" t="str">
            <v>638E05102</v>
          </cell>
          <cell r="C5210" t="str">
            <v>FT</v>
          </cell>
          <cell r="D5210" t="str">
            <v>2-1/2" COPPER SERVICE BRANCH</v>
          </cell>
          <cell r="G5210">
            <v>0</v>
          </cell>
        </row>
        <row r="5211">
          <cell r="A5211" t="str">
            <v>638E05300</v>
          </cell>
          <cell r="C5211" t="str">
            <v>FT</v>
          </cell>
          <cell r="D5211" t="str">
            <v>3/4" POLYETHYLENE SERVICE BRANCH</v>
          </cell>
          <cell r="G5211">
            <v>0</v>
          </cell>
        </row>
        <row r="5212">
          <cell r="A5212" t="str">
            <v>638E05301</v>
          </cell>
          <cell r="C5212" t="str">
            <v>FT</v>
          </cell>
          <cell r="D5212" t="str">
            <v>3/4" POLYETHYLENE SERVICE BRANCH, AS PER PLAN</v>
          </cell>
          <cell r="G5212">
            <v>0</v>
          </cell>
        </row>
        <row r="5213">
          <cell r="A5213" t="str">
            <v>638E05400</v>
          </cell>
          <cell r="C5213" t="str">
            <v>FT</v>
          </cell>
          <cell r="D5213" t="str">
            <v>1" POLYETHYLENE SERVICE BRANCH</v>
          </cell>
          <cell r="G5213">
            <v>0</v>
          </cell>
        </row>
        <row r="5214">
          <cell r="A5214" t="str">
            <v>638E05401</v>
          </cell>
          <cell r="C5214" t="str">
            <v>FT</v>
          </cell>
          <cell r="D5214" t="str">
            <v>1" POLYETHYLENE SERVICE BRANCH, AS PER PLAN</v>
          </cell>
          <cell r="G5214">
            <v>0</v>
          </cell>
        </row>
        <row r="5215">
          <cell r="A5215" t="str">
            <v>638E05500</v>
          </cell>
          <cell r="C5215" t="str">
            <v>FT</v>
          </cell>
          <cell r="D5215" t="str">
            <v>1-1/2" POLYETHYLENE SERVICE BRANCH</v>
          </cell>
          <cell r="G5215">
            <v>0</v>
          </cell>
        </row>
        <row r="5216">
          <cell r="A5216" t="str">
            <v>638E05501</v>
          </cell>
          <cell r="C5216" t="str">
            <v>FT</v>
          </cell>
          <cell r="D5216" t="str">
            <v>1-1/2" POLYETHYLENE SERVICE BRANCH, AS PER PLAN</v>
          </cell>
          <cell r="G5216">
            <v>0</v>
          </cell>
        </row>
        <row r="5217">
          <cell r="A5217" t="str">
            <v>638E05600</v>
          </cell>
          <cell r="C5217" t="str">
            <v>FT</v>
          </cell>
          <cell r="D5217" t="str">
            <v>2" POLYETHYLENE SERVICE BRANCH</v>
          </cell>
          <cell r="G5217">
            <v>0</v>
          </cell>
        </row>
        <row r="5218">
          <cell r="A5218" t="str">
            <v>638E05700</v>
          </cell>
          <cell r="C5218" t="str">
            <v>FT</v>
          </cell>
          <cell r="D5218" t="str">
            <v>3/4" POLYBUTYLENE SERVICE BRANCH</v>
          </cell>
          <cell r="G5218">
            <v>0</v>
          </cell>
        </row>
        <row r="5219">
          <cell r="A5219" t="str">
            <v>638E05800</v>
          </cell>
          <cell r="C5219" t="str">
            <v>FT</v>
          </cell>
          <cell r="D5219" t="str">
            <v>1" POLYBUTYLENE SERVICE BRANCH</v>
          </cell>
          <cell r="G5219">
            <v>0</v>
          </cell>
        </row>
        <row r="5220">
          <cell r="A5220" t="str">
            <v>638E05900</v>
          </cell>
          <cell r="C5220" t="str">
            <v>FT</v>
          </cell>
          <cell r="D5220" t="str">
            <v>1-1/2" POLYBUTYLENE SERVICE BRANCH</v>
          </cell>
          <cell r="G5220">
            <v>0</v>
          </cell>
        </row>
        <row r="5221">
          <cell r="A5221" t="str">
            <v>638E06000</v>
          </cell>
          <cell r="C5221" t="str">
            <v>FT</v>
          </cell>
          <cell r="D5221" t="str">
            <v>2" POLYBUTYLENE SERVICE BRANCH</v>
          </cell>
          <cell r="G5221">
            <v>0</v>
          </cell>
        </row>
        <row r="5222">
          <cell r="A5222" t="str">
            <v>638E06200</v>
          </cell>
          <cell r="C5222" t="str">
            <v>FT</v>
          </cell>
          <cell r="D5222" t="str">
            <v>POLYETHYLENE ENCASEMENT</v>
          </cell>
          <cell r="G5222">
            <v>0</v>
          </cell>
        </row>
        <row r="5223">
          <cell r="A5223" t="str">
            <v>638E06300</v>
          </cell>
          <cell r="C5223" t="str">
            <v>FT</v>
          </cell>
          <cell r="D5223" t="str">
            <v>8" STEEL PIPE ENCASEMENT, OPEN CUT</v>
          </cell>
          <cell r="G5223">
            <v>0</v>
          </cell>
        </row>
        <row r="5224">
          <cell r="A5224" t="str">
            <v>638E06400</v>
          </cell>
          <cell r="C5224" t="str">
            <v>FT</v>
          </cell>
          <cell r="D5224" t="str">
            <v>10" STEEL PIPE ENCASEMENT, OPEN CUT</v>
          </cell>
          <cell r="G5224">
            <v>0</v>
          </cell>
        </row>
        <row r="5225">
          <cell r="A5225" t="str">
            <v>638E06401</v>
          </cell>
          <cell r="C5225" t="str">
            <v>FT</v>
          </cell>
          <cell r="D5225" t="str">
            <v>10" STEEL PIPE ENCASEMENT, OPEN CUT, AS PER PLAN</v>
          </cell>
          <cell r="G5225">
            <v>0</v>
          </cell>
        </row>
        <row r="5226">
          <cell r="A5226" t="str">
            <v>638E06500</v>
          </cell>
          <cell r="C5226" t="str">
            <v>FT</v>
          </cell>
          <cell r="D5226" t="str">
            <v>12" STEEL PIPE ENCASEMENT, OPEN CUT</v>
          </cell>
          <cell r="G5226">
            <v>0</v>
          </cell>
        </row>
        <row r="5227">
          <cell r="A5227" t="str">
            <v>638E06501</v>
          </cell>
          <cell r="C5227" t="str">
            <v>FT</v>
          </cell>
          <cell r="D5227" t="str">
            <v>12" STEEL PIPE ENCASEMENT, OPEN CUT, AS PER PLAN</v>
          </cell>
          <cell r="G5227">
            <v>0</v>
          </cell>
        </row>
        <row r="5228">
          <cell r="A5228" t="str">
            <v>638E06600</v>
          </cell>
          <cell r="C5228" t="str">
            <v>FT</v>
          </cell>
          <cell r="D5228" t="str">
            <v>14" STEEL PIPE ENCASEMENT, OPEN CUT</v>
          </cell>
          <cell r="G5228">
            <v>0</v>
          </cell>
        </row>
        <row r="5229">
          <cell r="A5229" t="str">
            <v>638E06601</v>
          </cell>
          <cell r="C5229" t="str">
            <v>FT</v>
          </cell>
          <cell r="D5229" t="str">
            <v>14" STEEL PIPE ENCASEMENT, OPEN CUT, AS PER PLAN</v>
          </cell>
          <cell r="G5229">
            <v>0</v>
          </cell>
        </row>
        <row r="5230">
          <cell r="A5230" t="str">
            <v>638E06700</v>
          </cell>
          <cell r="C5230" t="str">
            <v>FT</v>
          </cell>
          <cell r="D5230" t="str">
            <v>16" STEEL PIPE ENCASEMENT, OPEN CUT</v>
          </cell>
          <cell r="G5230">
            <v>0</v>
          </cell>
        </row>
        <row r="5231">
          <cell r="A5231" t="str">
            <v>638E06701</v>
          </cell>
          <cell r="C5231" t="str">
            <v>FT</v>
          </cell>
          <cell r="D5231" t="str">
            <v>16" STEEL PIPE ENCASEMENT, OPEN CUT, AS PER PLAN</v>
          </cell>
          <cell r="G5231">
            <v>0</v>
          </cell>
        </row>
        <row r="5232">
          <cell r="A5232" t="str">
            <v>638E06702</v>
          </cell>
          <cell r="C5232" t="str">
            <v>FT</v>
          </cell>
          <cell r="D5232" t="str">
            <v>18" STEEL PIPE ENCASEMENT, OPEN CUT</v>
          </cell>
          <cell r="G5232">
            <v>0</v>
          </cell>
        </row>
        <row r="5233">
          <cell r="A5233" t="str">
            <v>638E06703</v>
          </cell>
          <cell r="C5233" t="str">
            <v>FT</v>
          </cell>
          <cell r="D5233" t="str">
            <v>18" STEEL PIPE ENCASEMENT, OPEN CUT, AS PER PLAN</v>
          </cell>
          <cell r="G5233">
            <v>0</v>
          </cell>
        </row>
        <row r="5234">
          <cell r="A5234" t="str">
            <v>638E06704</v>
          </cell>
          <cell r="C5234" t="str">
            <v>FT</v>
          </cell>
          <cell r="D5234" t="str">
            <v>20" STEEL PIPE ENCASEMENT, OPEN CUT</v>
          </cell>
          <cell r="G5234">
            <v>0</v>
          </cell>
        </row>
        <row r="5235">
          <cell r="A5235" t="str">
            <v>638E06705</v>
          </cell>
          <cell r="C5235" t="str">
            <v>FT</v>
          </cell>
          <cell r="D5235" t="str">
            <v>20" STEEL PIPE ENCASEMENT, OPEN CUT, AS PER PLAN</v>
          </cell>
          <cell r="G5235">
            <v>0</v>
          </cell>
        </row>
        <row r="5236">
          <cell r="A5236" t="str">
            <v>638E06706</v>
          </cell>
          <cell r="C5236" t="str">
            <v>FT</v>
          </cell>
          <cell r="D5236" t="str">
            <v>22" STEEL PIPE ENCASEMENT, OPEN CUT</v>
          </cell>
          <cell r="G5236">
            <v>0</v>
          </cell>
        </row>
        <row r="5237">
          <cell r="A5237" t="str">
            <v>638E06708</v>
          </cell>
          <cell r="C5237" t="str">
            <v>FT</v>
          </cell>
          <cell r="D5237" t="str">
            <v>24" STEEL PIPE ENCASEMENT, OPEN CUT</v>
          </cell>
          <cell r="G5237">
            <v>0</v>
          </cell>
        </row>
        <row r="5238">
          <cell r="A5238" t="str">
            <v>638E06709</v>
          </cell>
          <cell r="C5238" t="str">
            <v>FT</v>
          </cell>
          <cell r="D5238" t="str">
            <v>24" STEEL PIPE ENCASEMENT, OPEN CUT, AS PER PLAN</v>
          </cell>
          <cell r="G5238">
            <v>0</v>
          </cell>
        </row>
        <row r="5239">
          <cell r="A5239" t="str">
            <v>638E06710</v>
          </cell>
          <cell r="C5239" t="str">
            <v>FT</v>
          </cell>
          <cell r="D5239" t="str">
            <v>28" STEEL PIPE ENCASEMENT, OPEN CUT</v>
          </cell>
          <cell r="G5239">
            <v>0</v>
          </cell>
        </row>
        <row r="5240">
          <cell r="A5240" t="str">
            <v>638E06711</v>
          </cell>
          <cell r="C5240" t="str">
            <v>FT</v>
          </cell>
          <cell r="D5240" t="str">
            <v>28" STEEL PIPE ENCASEMENT, OPEN CUT, AS PER PLAN</v>
          </cell>
          <cell r="G5240">
            <v>0</v>
          </cell>
        </row>
        <row r="5241">
          <cell r="A5241" t="str">
            <v>638E06712</v>
          </cell>
          <cell r="C5241" t="str">
            <v>FT</v>
          </cell>
          <cell r="D5241" t="str">
            <v>30" STEEL PIPE ENCASEMENT, OPEN CUT</v>
          </cell>
          <cell r="G5241">
            <v>0</v>
          </cell>
        </row>
        <row r="5242">
          <cell r="A5242" t="str">
            <v>638E06714</v>
          </cell>
          <cell r="C5242" t="str">
            <v>FT</v>
          </cell>
          <cell r="D5242" t="str">
            <v>26" STEEL PIPE ENCASEMENT, OPEN CUT</v>
          </cell>
          <cell r="G5242">
            <v>0</v>
          </cell>
        </row>
        <row r="5243">
          <cell r="A5243" t="str">
            <v>638E06904</v>
          </cell>
          <cell r="C5243" t="str">
            <v>FT</v>
          </cell>
          <cell r="D5243" t="str">
            <v>36" STEEL PIPE ENCASEMENT, OPEN CUT</v>
          </cell>
          <cell r="G5243">
            <v>0</v>
          </cell>
        </row>
        <row r="5244">
          <cell r="A5244" t="str">
            <v>638E06905</v>
          </cell>
          <cell r="C5244" t="str">
            <v>FT</v>
          </cell>
          <cell r="D5244" t="str">
            <v>36" STEEL PIPE ENCASEMENT, OPEN CUT, AS PER PLAN</v>
          </cell>
          <cell r="G5244">
            <v>0</v>
          </cell>
        </row>
        <row r="5245">
          <cell r="A5245" t="str">
            <v>638E06910</v>
          </cell>
          <cell r="C5245" t="str">
            <v>FT</v>
          </cell>
          <cell r="D5245" t="str">
            <v>40" STEEL PIPE ENCASEMENT, OPEN CUT</v>
          </cell>
          <cell r="G5245">
            <v>0</v>
          </cell>
        </row>
        <row r="5246">
          <cell r="A5246" t="str">
            <v>638E06911</v>
          </cell>
          <cell r="C5246" t="str">
            <v>FT</v>
          </cell>
          <cell r="D5246" t="str">
            <v>40" STEEL PIPE ENCASEMENT, OPEN CUT, AS PER PLAN</v>
          </cell>
          <cell r="G5246">
            <v>0</v>
          </cell>
        </row>
        <row r="5247">
          <cell r="A5247" t="str">
            <v>638E06912</v>
          </cell>
          <cell r="C5247" t="str">
            <v>FT</v>
          </cell>
          <cell r="D5247" t="str">
            <v>48" STEEL PIPE ENCASEMENT, OPEN CUT</v>
          </cell>
          <cell r="G5247">
            <v>0</v>
          </cell>
        </row>
        <row r="5248">
          <cell r="A5248" t="str">
            <v>638E06913</v>
          </cell>
          <cell r="C5248" t="str">
            <v>FT</v>
          </cell>
          <cell r="D5248" t="str">
            <v>48" STEEL PIPE ENCASEMENT, OPEN CUT, AS PER PLAN</v>
          </cell>
          <cell r="G5248">
            <v>0</v>
          </cell>
        </row>
        <row r="5249">
          <cell r="A5249" t="str">
            <v>638E06914</v>
          </cell>
          <cell r="C5249" t="str">
            <v>FT</v>
          </cell>
          <cell r="D5249" t="str">
            <v>54" STEEL PIPE ENCASEMENT, OPEN CUT</v>
          </cell>
          <cell r="G5249">
            <v>0</v>
          </cell>
        </row>
        <row r="5250">
          <cell r="A5250" t="str">
            <v>638E06920</v>
          </cell>
          <cell r="C5250" t="str">
            <v>FT</v>
          </cell>
          <cell r="D5250" t="str">
            <v>60" STEEL PIPE ENCASEMENT, OPEN CUT</v>
          </cell>
          <cell r="G5250">
            <v>0</v>
          </cell>
        </row>
        <row r="5251">
          <cell r="A5251" t="str">
            <v>638E06921</v>
          </cell>
          <cell r="C5251" t="str">
            <v>FT</v>
          </cell>
          <cell r="D5251" t="str">
            <v>60" STEEL PIPE ENCASEMENT, OPEN CUT, AS PER PLAN</v>
          </cell>
          <cell r="G5251">
            <v>0</v>
          </cell>
        </row>
        <row r="5252">
          <cell r="A5252" t="str">
            <v>638E07000</v>
          </cell>
          <cell r="C5252" t="str">
            <v>FT</v>
          </cell>
          <cell r="D5252" t="str">
            <v>10" STEEL PIPE ENCASEMENT, BORED OR JACKED</v>
          </cell>
          <cell r="G5252">
            <v>0</v>
          </cell>
        </row>
        <row r="5253">
          <cell r="A5253" t="str">
            <v>638E07001</v>
          </cell>
          <cell r="C5253" t="str">
            <v>FT</v>
          </cell>
          <cell r="D5253" t="str">
            <v>10" STEEL PIPE ENCASEMENT, BORED OR JACKED, AS PER PLAN</v>
          </cell>
          <cell r="G5253">
            <v>0</v>
          </cell>
        </row>
        <row r="5254">
          <cell r="A5254" t="str">
            <v>638E07100</v>
          </cell>
          <cell r="C5254" t="str">
            <v>FT</v>
          </cell>
          <cell r="D5254" t="str">
            <v>12" STEEL PIPE ENCASEMENT, BORED OR JACKED</v>
          </cell>
          <cell r="G5254">
            <v>0</v>
          </cell>
        </row>
        <row r="5255">
          <cell r="A5255" t="str">
            <v>638E07101</v>
          </cell>
          <cell r="C5255" t="str">
            <v>FT</v>
          </cell>
          <cell r="D5255" t="str">
            <v>12" STEEL PIPE ENCASEMENT, BORED OR JACKED, AS PER PLAN</v>
          </cell>
          <cell r="G5255">
            <v>0</v>
          </cell>
        </row>
        <row r="5256">
          <cell r="A5256" t="str">
            <v>638E07200</v>
          </cell>
          <cell r="C5256" t="str">
            <v>FT</v>
          </cell>
          <cell r="D5256" t="str">
            <v>14" STEEL PIPE ENCASEMENT, BORED OR JACKED</v>
          </cell>
          <cell r="G5256">
            <v>0</v>
          </cell>
        </row>
        <row r="5257">
          <cell r="A5257" t="str">
            <v>638E07201</v>
          </cell>
          <cell r="C5257" t="str">
            <v>FT</v>
          </cell>
          <cell r="D5257" t="str">
            <v>14" STEEL PIPE ENCASEMENT, BORED OR JACKED, AS PER PLAN</v>
          </cell>
          <cell r="G5257">
            <v>0</v>
          </cell>
        </row>
        <row r="5258">
          <cell r="A5258" t="str">
            <v>638E07300</v>
          </cell>
          <cell r="C5258" t="str">
            <v>FT</v>
          </cell>
          <cell r="D5258" t="str">
            <v>16" STEEL PIPE ENCASEMENT, BORED OR JACKED</v>
          </cell>
          <cell r="G5258">
            <v>0</v>
          </cell>
        </row>
        <row r="5259">
          <cell r="A5259" t="str">
            <v>638E07301</v>
          </cell>
          <cell r="C5259" t="str">
            <v>FT</v>
          </cell>
          <cell r="D5259" t="str">
            <v>16" STEEL PIPE ENCASEMENT, BORED OR JACKED, AS PER PLAN</v>
          </cell>
          <cell r="G5259">
            <v>0</v>
          </cell>
        </row>
        <row r="5260">
          <cell r="A5260" t="str">
            <v>638E07302</v>
          </cell>
          <cell r="C5260" t="str">
            <v>FT</v>
          </cell>
          <cell r="D5260" t="str">
            <v>18" STEEL PIPE ENCASEMENT, BORED OR JACKED</v>
          </cell>
          <cell r="G5260">
            <v>0</v>
          </cell>
        </row>
        <row r="5261">
          <cell r="A5261" t="str">
            <v>638E07303</v>
          </cell>
          <cell r="C5261" t="str">
            <v>FT</v>
          </cell>
          <cell r="D5261" t="str">
            <v>18" STEEL PIPE ENCASEMENT, BORED OR JACKED, AS PER PLAN</v>
          </cell>
          <cell r="G5261">
            <v>0</v>
          </cell>
        </row>
        <row r="5262">
          <cell r="A5262" t="str">
            <v>638E07304</v>
          </cell>
          <cell r="C5262" t="str">
            <v>FT</v>
          </cell>
          <cell r="D5262" t="str">
            <v>20" STEEL PIPE ENCASEMENT, BORED OR JACKED</v>
          </cell>
          <cell r="G5262">
            <v>0</v>
          </cell>
        </row>
        <row r="5263">
          <cell r="A5263" t="str">
            <v>638E07305</v>
          </cell>
          <cell r="C5263" t="str">
            <v>FT</v>
          </cell>
          <cell r="D5263" t="str">
            <v>20" STEEL PIPE ENCASEMENT, BORED OR JACKED, AS PER PLAN</v>
          </cell>
          <cell r="G5263">
            <v>0</v>
          </cell>
        </row>
        <row r="5264">
          <cell r="A5264" t="str">
            <v>638E07306</v>
          </cell>
          <cell r="C5264" t="str">
            <v>FT</v>
          </cell>
          <cell r="D5264" t="str">
            <v>22" STEEL PIPE ENCASEMENT, BORED OR JACKED</v>
          </cell>
          <cell r="G5264">
            <v>0</v>
          </cell>
        </row>
        <row r="5265">
          <cell r="A5265" t="str">
            <v>638E07307</v>
          </cell>
          <cell r="C5265" t="str">
            <v>FT</v>
          </cell>
          <cell r="D5265" t="str">
            <v>22" STEEL PIPE ENCASEMENT, BORED OR JACKED, AS PER PLAN</v>
          </cell>
          <cell r="G5265">
            <v>0</v>
          </cell>
        </row>
        <row r="5266">
          <cell r="A5266" t="str">
            <v>638E07310</v>
          </cell>
          <cell r="C5266" t="str">
            <v>FT</v>
          </cell>
          <cell r="D5266" t="str">
            <v>24" STEEL PIPE ENCASEMENT, BORED OR JACKED</v>
          </cell>
          <cell r="G5266">
            <v>0</v>
          </cell>
        </row>
        <row r="5267">
          <cell r="A5267" t="str">
            <v>638E07311</v>
          </cell>
          <cell r="C5267" t="str">
            <v>FT</v>
          </cell>
          <cell r="D5267" t="str">
            <v>24" STEEL PIPE ENCASEMENT, BORED OR JACKED, AS PER PLAN</v>
          </cell>
          <cell r="G5267">
            <v>0</v>
          </cell>
        </row>
        <row r="5268">
          <cell r="A5268" t="str">
            <v>638E07314</v>
          </cell>
          <cell r="C5268" t="str">
            <v>FT</v>
          </cell>
          <cell r="D5268" t="str">
            <v>30" STEEL PIPE ENCASEMENT, BORED OR JACKED</v>
          </cell>
          <cell r="G5268">
            <v>0</v>
          </cell>
        </row>
        <row r="5269">
          <cell r="A5269" t="str">
            <v>638E07315</v>
          </cell>
          <cell r="C5269" t="str">
            <v>FT</v>
          </cell>
          <cell r="D5269" t="str">
            <v>30" STEEL PIPE ENCASEMENT, BORED OR JACKED, AS PER PLAN</v>
          </cell>
          <cell r="G5269">
            <v>0</v>
          </cell>
        </row>
        <row r="5270">
          <cell r="A5270" t="str">
            <v>638E07316</v>
          </cell>
          <cell r="C5270" t="str">
            <v>FT</v>
          </cell>
          <cell r="D5270" t="str">
            <v>36" STEEL PIPE ENCASEMENT, BORED OR JACKED</v>
          </cell>
          <cell r="G5270">
            <v>0</v>
          </cell>
        </row>
        <row r="5271">
          <cell r="A5271" t="str">
            <v>638E07318</v>
          </cell>
          <cell r="C5271" t="str">
            <v>FT</v>
          </cell>
          <cell r="D5271" t="str">
            <v>40" STEEL PIPE ENCASEMENT, BORED OR JACKED</v>
          </cell>
          <cell r="G5271">
            <v>0</v>
          </cell>
        </row>
        <row r="5272">
          <cell r="A5272" t="str">
            <v>638E07320</v>
          </cell>
          <cell r="C5272" t="str">
            <v>FT</v>
          </cell>
          <cell r="D5272" t="str">
            <v>48" STEEL PIPE ENCASEMENT, BORED OR JACKED</v>
          </cell>
          <cell r="G5272">
            <v>0</v>
          </cell>
        </row>
        <row r="5273">
          <cell r="A5273" t="str">
            <v>638E07321</v>
          </cell>
          <cell r="C5273" t="str">
            <v>FT</v>
          </cell>
          <cell r="D5273" t="str">
            <v>48" STEEL PIPE ENCASEMENT, BORED OR JACKED, AS PER PLAN</v>
          </cell>
          <cell r="G5273">
            <v>0</v>
          </cell>
        </row>
        <row r="5274">
          <cell r="A5274" t="str">
            <v>638E07330</v>
          </cell>
          <cell r="C5274" t="str">
            <v>FT</v>
          </cell>
          <cell r="D5274" t="str">
            <v>54" STEEL PIPE ENCASEMENT, BORED OR JACKED</v>
          </cell>
          <cell r="G5274">
            <v>0</v>
          </cell>
        </row>
        <row r="5275">
          <cell r="A5275" t="str">
            <v>638E07334</v>
          </cell>
          <cell r="C5275" t="str">
            <v>FT</v>
          </cell>
          <cell r="D5275" t="str">
            <v>60" STEEL PIPE ENCASEMENT, BORED OR JACKED</v>
          </cell>
          <cell r="G5275">
            <v>0</v>
          </cell>
        </row>
        <row r="5276">
          <cell r="A5276" t="str">
            <v>638E07459</v>
          </cell>
          <cell r="C5276" t="str">
            <v>EACH</v>
          </cell>
          <cell r="D5276" t="str">
            <v>10" GATE VALVE, AS PER PLAN</v>
          </cell>
          <cell r="G5276">
            <v>0</v>
          </cell>
        </row>
        <row r="5277">
          <cell r="A5277" t="str">
            <v>638E07470</v>
          </cell>
          <cell r="C5277" t="str">
            <v>EACH</v>
          </cell>
          <cell r="D5277" t="str">
            <v>4" GATE VALVE</v>
          </cell>
          <cell r="G5277">
            <v>0</v>
          </cell>
        </row>
        <row r="5278">
          <cell r="A5278" t="str">
            <v>638E07480</v>
          </cell>
          <cell r="C5278" t="str">
            <v>EACH</v>
          </cell>
          <cell r="D5278" t="str">
            <v>6" GATE VALVE</v>
          </cell>
          <cell r="G5278">
            <v>0</v>
          </cell>
        </row>
        <row r="5279">
          <cell r="A5279" t="str">
            <v>638E07481</v>
          </cell>
          <cell r="C5279" t="str">
            <v>EACH</v>
          </cell>
          <cell r="D5279" t="str">
            <v>6" GATE VALVE, AS PER PLAN</v>
          </cell>
          <cell r="G5279">
            <v>0</v>
          </cell>
        </row>
        <row r="5280">
          <cell r="A5280" t="str">
            <v>638E07490</v>
          </cell>
          <cell r="C5280" t="str">
            <v>EACH</v>
          </cell>
          <cell r="D5280" t="str">
            <v>8" GATE VALVE</v>
          </cell>
          <cell r="G5280">
            <v>0</v>
          </cell>
        </row>
        <row r="5281">
          <cell r="A5281" t="str">
            <v>638E07491</v>
          </cell>
          <cell r="C5281" t="str">
            <v>EACH</v>
          </cell>
          <cell r="D5281" t="str">
            <v>8" GATE VALVE, AS PER PLAN</v>
          </cell>
          <cell r="G5281">
            <v>0</v>
          </cell>
        </row>
        <row r="5282">
          <cell r="A5282" t="str">
            <v>638E07500</v>
          </cell>
          <cell r="C5282" t="str">
            <v>EACH</v>
          </cell>
          <cell r="D5282" t="str">
            <v>12" GATE VALVE</v>
          </cell>
          <cell r="G5282">
            <v>0</v>
          </cell>
        </row>
        <row r="5283">
          <cell r="A5283" t="str">
            <v>638E07501</v>
          </cell>
          <cell r="C5283" t="str">
            <v>EACH</v>
          </cell>
          <cell r="D5283" t="str">
            <v>12" GATE VALVE, AS PER PLAN</v>
          </cell>
          <cell r="G5283">
            <v>0</v>
          </cell>
        </row>
        <row r="5284">
          <cell r="A5284" t="str">
            <v>638E07608</v>
          </cell>
          <cell r="C5284" t="str">
            <v>EACH</v>
          </cell>
          <cell r="D5284" t="str">
            <v>VALVE BOX</v>
          </cell>
          <cell r="G5284">
            <v>0</v>
          </cell>
        </row>
        <row r="5285">
          <cell r="A5285" t="str">
            <v>638E07609</v>
          </cell>
          <cell r="C5285" t="str">
            <v>EACH</v>
          </cell>
          <cell r="D5285" t="str">
            <v>VALVE BOX, AS PER PLAN</v>
          </cell>
          <cell r="G5285">
            <v>0</v>
          </cell>
        </row>
        <row r="5286">
          <cell r="A5286" t="str">
            <v>638E07690</v>
          </cell>
          <cell r="C5286" t="str">
            <v>EACH</v>
          </cell>
          <cell r="D5286" t="str">
            <v>2" GATE VALVE AND VALVE BOX</v>
          </cell>
          <cell r="G5286">
            <v>0</v>
          </cell>
        </row>
        <row r="5287">
          <cell r="A5287" t="str">
            <v>638E07691</v>
          </cell>
          <cell r="C5287" t="str">
            <v>EACH</v>
          </cell>
          <cell r="D5287" t="str">
            <v>2" GATE VALVE AND VALVE BOX, AS PER PLAN</v>
          </cell>
          <cell r="G5287">
            <v>0</v>
          </cell>
        </row>
        <row r="5288">
          <cell r="A5288" t="str">
            <v>638E07700</v>
          </cell>
          <cell r="C5288" t="str">
            <v>EACH</v>
          </cell>
          <cell r="D5288" t="str">
            <v>4" GATE VALVE AND VALVE BOX</v>
          </cell>
          <cell r="G5288">
            <v>0</v>
          </cell>
        </row>
        <row r="5289">
          <cell r="A5289" t="str">
            <v>638E07701</v>
          </cell>
          <cell r="C5289" t="str">
            <v>EACH</v>
          </cell>
          <cell r="D5289" t="str">
            <v>4" GATE VALVE AND VALVE BOX, AS PER PLAN</v>
          </cell>
          <cell r="G5289">
            <v>0</v>
          </cell>
        </row>
        <row r="5290">
          <cell r="A5290" t="str">
            <v>638E07800</v>
          </cell>
          <cell r="C5290" t="str">
            <v>EACH</v>
          </cell>
          <cell r="D5290" t="str">
            <v>6" GATE VALVE AND VALVE BOX</v>
          </cell>
          <cell r="G5290">
            <v>0</v>
          </cell>
        </row>
        <row r="5291">
          <cell r="A5291" t="str">
            <v>638E07801</v>
          </cell>
          <cell r="C5291" t="str">
            <v>EACH</v>
          </cell>
          <cell r="D5291" t="str">
            <v>6" GATE VALVE AND VALVE BOX, AS PER PLAN</v>
          </cell>
          <cell r="G5291">
            <v>0</v>
          </cell>
        </row>
        <row r="5292">
          <cell r="A5292" t="str">
            <v>638E07900</v>
          </cell>
          <cell r="C5292" t="str">
            <v>EACH</v>
          </cell>
          <cell r="D5292" t="str">
            <v>8" GATE VALVE AND VALVE BOX</v>
          </cell>
          <cell r="G5292">
            <v>0</v>
          </cell>
        </row>
        <row r="5293">
          <cell r="A5293" t="str">
            <v>638E07901</v>
          </cell>
          <cell r="C5293" t="str">
            <v>EACH</v>
          </cell>
          <cell r="D5293" t="str">
            <v>8" GATE VALVE AND VALVE BOX, AS PER PLAN</v>
          </cell>
          <cell r="G5293">
            <v>0</v>
          </cell>
        </row>
        <row r="5294">
          <cell r="A5294" t="str">
            <v>638E08000</v>
          </cell>
          <cell r="C5294" t="str">
            <v>EACH</v>
          </cell>
          <cell r="D5294" t="str">
            <v>10" GATE VALVE AND VALVE BOX</v>
          </cell>
          <cell r="G5294">
            <v>0</v>
          </cell>
        </row>
        <row r="5295">
          <cell r="A5295" t="str">
            <v>638E08001</v>
          </cell>
          <cell r="C5295" t="str">
            <v>EACH</v>
          </cell>
          <cell r="D5295" t="str">
            <v>10" GATE VALVE AND VALVE BOX, AS PER PLAN</v>
          </cell>
          <cell r="G5295">
            <v>0</v>
          </cell>
        </row>
        <row r="5296">
          <cell r="A5296" t="str">
            <v>638E08005</v>
          </cell>
          <cell r="C5296" t="str">
            <v>EACH</v>
          </cell>
          <cell r="D5296" t="str">
            <v>14" GATE VALVE AND VALVE BOX, AS PER PLAN</v>
          </cell>
          <cell r="G5296">
            <v>0</v>
          </cell>
        </row>
        <row r="5297">
          <cell r="A5297" t="str">
            <v>638E08100</v>
          </cell>
          <cell r="C5297" t="str">
            <v>EACH</v>
          </cell>
          <cell r="D5297" t="str">
            <v>12" GATE VALVE AND VALVE BOX</v>
          </cell>
          <cell r="G5297">
            <v>0</v>
          </cell>
        </row>
        <row r="5298">
          <cell r="A5298" t="str">
            <v>638E08101</v>
          </cell>
          <cell r="C5298" t="str">
            <v>EACH</v>
          </cell>
          <cell r="D5298" t="str">
            <v>12" GATE VALVE AND VALVE BOX, AS PER PLAN</v>
          </cell>
          <cell r="G5298">
            <v>0</v>
          </cell>
        </row>
        <row r="5299">
          <cell r="A5299" t="str">
            <v>638E08102</v>
          </cell>
          <cell r="C5299" t="str">
            <v>EACH</v>
          </cell>
          <cell r="D5299" t="str">
            <v>16" GATE VALVE AND VALVE BOX</v>
          </cell>
          <cell r="G5299">
            <v>0</v>
          </cell>
        </row>
        <row r="5300">
          <cell r="A5300" t="str">
            <v>638E08103</v>
          </cell>
          <cell r="C5300" t="str">
            <v>EACH</v>
          </cell>
          <cell r="D5300" t="str">
            <v>16" GATE VALVE AND VALVE BOX, AS PER PLAN</v>
          </cell>
          <cell r="G5300">
            <v>0</v>
          </cell>
        </row>
        <row r="5301">
          <cell r="A5301" t="str">
            <v>638E08104</v>
          </cell>
          <cell r="C5301" t="str">
            <v>EACH</v>
          </cell>
          <cell r="D5301" t="str">
            <v>18" GATE VALVE AND VALVE BOX</v>
          </cell>
          <cell r="G5301">
            <v>0</v>
          </cell>
        </row>
        <row r="5302">
          <cell r="A5302" t="str">
            <v>638E08105</v>
          </cell>
          <cell r="C5302" t="str">
            <v>EACH</v>
          </cell>
          <cell r="D5302" t="str">
            <v>18" GATE VALVE AND VALVE BOX, AS PER PLAN</v>
          </cell>
          <cell r="G5302">
            <v>0</v>
          </cell>
        </row>
        <row r="5303">
          <cell r="A5303" t="str">
            <v>638E08106</v>
          </cell>
          <cell r="C5303" t="str">
            <v>EACH</v>
          </cell>
          <cell r="D5303" t="str">
            <v>20" GATE VALVE AND VALVE BOX</v>
          </cell>
          <cell r="G5303">
            <v>0</v>
          </cell>
        </row>
        <row r="5304">
          <cell r="A5304" t="str">
            <v>638E08107</v>
          </cell>
          <cell r="C5304" t="str">
            <v>EACH</v>
          </cell>
          <cell r="D5304" t="str">
            <v>20" GATE VALVE AND VALVE BOX, AS PER PLAN</v>
          </cell>
          <cell r="G5304">
            <v>0</v>
          </cell>
        </row>
        <row r="5305">
          <cell r="A5305" t="str">
            <v>638E08108</v>
          </cell>
          <cell r="C5305" t="str">
            <v>EACH</v>
          </cell>
          <cell r="D5305" t="str">
            <v>24" GATE VALVE, VALVE AND VALVE BOX</v>
          </cell>
          <cell r="G5305">
            <v>0</v>
          </cell>
        </row>
        <row r="5306">
          <cell r="A5306" t="str">
            <v>638E08109</v>
          </cell>
          <cell r="C5306" t="str">
            <v>EACH</v>
          </cell>
          <cell r="D5306" t="str">
            <v>24" GATE VALVE, VALVE AND VALVE BOX, AS PER PLAN</v>
          </cell>
          <cell r="G5306">
            <v>0</v>
          </cell>
        </row>
        <row r="5307">
          <cell r="A5307" t="str">
            <v>638E08110</v>
          </cell>
          <cell r="C5307" t="str">
            <v>EACH</v>
          </cell>
          <cell r="D5307" t="str">
            <v>36" GATE VALVE AND VALVE BOX</v>
          </cell>
          <cell r="G5307">
            <v>0</v>
          </cell>
        </row>
        <row r="5308">
          <cell r="A5308" t="str">
            <v>638E08120</v>
          </cell>
          <cell r="C5308" t="str">
            <v>EACH</v>
          </cell>
          <cell r="D5308" t="str">
            <v>14" GATE VALVE AND VALVE BOX</v>
          </cell>
          <cell r="G5308">
            <v>0</v>
          </cell>
        </row>
        <row r="5309">
          <cell r="A5309" t="str">
            <v>638E08194</v>
          </cell>
          <cell r="C5309" t="str">
            <v>EACH</v>
          </cell>
          <cell r="D5309" t="str">
            <v>12" BUTTERFLY VALVE AND VALVE BOX</v>
          </cell>
          <cell r="G5309">
            <v>0</v>
          </cell>
        </row>
        <row r="5310">
          <cell r="A5310" t="str">
            <v>638E08195</v>
          </cell>
          <cell r="C5310" t="str">
            <v>EACH</v>
          </cell>
          <cell r="D5310" t="str">
            <v>12" BUTTERFLY VALVE AND VALVE BOX, AS PER PLAN</v>
          </cell>
          <cell r="G5310">
            <v>0</v>
          </cell>
        </row>
        <row r="5311">
          <cell r="A5311" t="str">
            <v>638E08200</v>
          </cell>
          <cell r="C5311" t="str">
            <v>EACH</v>
          </cell>
          <cell r="D5311" t="str">
            <v>16" BUTTERFLY VALVE AND VALVE BOX</v>
          </cell>
          <cell r="G5311">
            <v>0</v>
          </cell>
        </row>
        <row r="5312">
          <cell r="A5312" t="str">
            <v>638E08201</v>
          </cell>
          <cell r="C5312" t="str">
            <v>EACH</v>
          </cell>
          <cell r="D5312" t="str">
            <v>16" BUTTERFLY VALVE AND VALVE BOX, PER PLAN</v>
          </cell>
          <cell r="G5312">
            <v>0</v>
          </cell>
        </row>
        <row r="5313">
          <cell r="A5313" t="str">
            <v>638E08206</v>
          </cell>
          <cell r="C5313" t="str">
            <v>EACH</v>
          </cell>
          <cell r="D5313" t="str">
            <v>20" BUTTERFLY VALVE AND VALVE BOX</v>
          </cell>
          <cell r="G5313">
            <v>0</v>
          </cell>
        </row>
        <row r="5314">
          <cell r="A5314" t="str">
            <v>638E08300</v>
          </cell>
          <cell r="C5314" t="str">
            <v>EACH</v>
          </cell>
          <cell r="D5314" t="str">
            <v>4" INSERTING VALVE AND VALVE BOX</v>
          </cell>
          <cell r="G5314">
            <v>0</v>
          </cell>
        </row>
        <row r="5315">
          <cell r="A5315" t="str">
            <v>638E08400</v>
          </cell>
          <cell r="C5315" t="str">
            <v>EACH</v>
          </cell>
          <cell r="D5315" t="str">
            <v>6" INSERTING VALVE AND VALVE BOX</v>
          </cell>
          <cell r="G5315">
            <v>0</v>
          </cell>
        </row>
        <row r="5316">
          <cell r="A5316" t="str">
            <v>638E08500</v>
          </cell>
          <cell r="C5316" t="str">
            <v>EACH</v>
          </cell>
          <cell r="D5316" t="str">
            <v>8" INSERTING VALVE AND VALVE BOX</v>
          </cell>
          <cell r="G5316">
            <v>0</v>
          </cell>
        </row>
        <row r="5317">
          <cell r="A5317" t="str">
            <v>638E08501</v>
          </cell>
          <cell r="C5317" t="str">
            <v>EACH</v>
          </cell>
          <cell r="D5317" t="str">
            <v>8" INSERTING VALVE AND VALVE BOX, AS PER PLAN</v>
          </cell>
          <cell r="G5317">
            <v>0</v>
          </cell>
        </row>
        <row r="5318">
          <cell r="A5318" t="str">
            <v>638E08600</v>
          </cell>
          <cell r="C5318" t="str">
            <v>EACH</v>
          </cell>
          <cell r="D5318" t="str">
            <v>10" INSERTING VALVE AND VALVE BOX</v>
          </cell>
          <cell r="G5318">
            <v>0</v>
          </cell>
        </row>
        <row r="5319">
          <cell r="A5319" t="str">
            <v>638E08601</v>
          </cell>
          <cell r="C5319" t="str">
            <v>EACH</v>
          </cell>
          <cell r="D5319" t="str">
            <v>10" INSERTING VALVE AND VALVE BOX, AS PER PLAN</v>
          </cell>
          <cell r="G5319">
            <v>0</v>
          </cell>
        </row>
        <row r="5320">
          <cell r="A5320" t="str">
            <v>638E08620</v>
          </cell>
          <cell r="C5320" t="str">
            <v>EACH</v>
          </cell>
          <cell r="D5320" t="str">
            <v>12" INSERTING VALVE AND VALVE BOX</v>
          </cell>
          <cell r="G5320">
            <v>0</v>
          </cell>
        </row>
        <row r="5321">
          <cell r="A5321" t="str">
            <v>638E08621</v>
          </cell>
          <cell r="C5321" t="str">
            <v>EACH</v>
          </cell>
          <cell r="D5321" t="str">
            <v>12" INSERTING VALVE AND VALVE BOX, AS PER PLAN</v>
          </cell>
          <cell r="G5321">
            <v>0</v>
          </cell>
        </row>
        <row r="5322">
          <cell r="A5322" t="str">
            <v>638E08650</v>
          </cell>
          <cell r="C5322" t="str">
            <v>EACH</v>
          </cell>
          <cell r="D5322" t="str">
            <v>16" INSERTING VALVE AND VALVE BOX</v>
          </cell>
          <cell r="G5322">
            <v>0</v>
          </cell>
        </row>
        <row r="5323">
          <cell r="A5323" t="str">
            <v>638E08660</v>
          </cell>
          <cell r="C5323" t="str">
            <v>EACH</v>
          </cell>
          <cell r="D5323" t="str">
            <v>18" INSERTING VALVE AND VALVE BOX</v>
          </cell>
          <cell r="G5323">
            <v>0</v>
          </cell>
        </row>
        <row r="5324">
          <cell r="A5324" t="str">
            <v>638E08700</v>
          </cell>
          <cell r="C5324" t="str">
            <v>EACH</v>
          </cell>
          <cell r="D5324" t="str">
            <v>20" INSERTING VALVE AND VALVE BOX</v>
          </cell>
          <cell r="G5324">
            <v>0</v>
          </cell>
        </row>
        <row r="5325">
          <cell r="A5325" t="str">
            <v>638E08702</v>
          </cell>
          <cell r="C5325" t="str">
            <v>EACH</v>
          </cell>
          <cell r="D5325" t="str">
            <v>4" CUTTING-IN SLEEVE</v>
          </cell>
          <cell r="G5325">
            <v>0</v>
          </cell>
        </row>
        <row r="5326">
          <cell r="A5326" t="str">
            <v>638E08704</v>
          </cell>
          <cell r="C5326" t="str">
            <v>EACH</v>
          </cell>
          <cell r="D5326" t="str">
            <v>6" CUTTING-IN SLEEVE</v>
          </cell>
          <cell r="G5326">
            <v>0</v>
          </cell>
        </row>
        <row r="5327">
          <cell r="A5327" t="str">
            <v>638E08706</v>
          </cell>
          <cell r="C5327" t="str">
            <v>EACH</v>
          </cell>
          <cell r="D5327" t="str">
            <v>8" CUTTING-IN SLEEVE</v>
          </cell>
          <cell r="G5327">
            <v>0</v>
          </cell>
        </row>
        <row r="5328">
          <cell r="A5328" t="str">
            <v>638E08707</v>
          </cell>
          <cell r="C5328" t="str">
            <v>EACH</v>
          </cell>
          <cell r="D5328" t="str">
            <v>8" CUTTING-IN SLEEVE, AS PER PLAN</v>
          </cell>
          <cell r="G5328">
            <v>0</v>
          </cell>
        </row>
        <row r="5329">
          <cell r="A5329" t="str">
            <v>638E08708</v>
          </cell>
          <cell r="C5329" t="str">
            <v>EACH</v>
          </cell>
          <cell r="D5329" t="str">
            <v>10" CUTTING-IN SLEEVE</v>
          </cell>
          <cell r="G5329">
            <v>0</v>
          </cell>
        </row>
        <row r="5330">
          <cell r="A5330" t="str">
            <v>638E08710</v>
          </cell>
          <cell r="C5330" t="str">
            <v>EACH</v>
          </cell>
          <cell r="D5330" t="str">
            <v>12" CUTTING-IN SLEEVE</v>
          </cell>
          <cell r="G5330">
            <v>0</v>
          </cell>
        </row>
        <row r="5331">
          <cell r="A5331" t="str">
            <v>638E08711</v>
          </cell>
          <cell r="C5331" t="str">
            <v>EACH</v>
          </cell>
          <cell r="D5331" t="str">
            <v>12" CUTTING-IN SLEEVE, AS PER PLAN</v>
          </cell>
          <cell r="G5331">
            <v>0</v>
          </cell>
        </row>
        <row r="5332">
          <cell r="A5332" t="str">
            <v>638E08712</v>
          </cell>
          <cell r="C5332" t="str">
            <v>EACH</v>
          </cell>
          <cell r="D5332" t="str">
            <v>16" CUTTING-IN SLEEVE</v>
          </cell>
          <cell r="G5332">
            <v>0</v>
          </cell>
        </row>
        <row r="5333">
          <cell r="A5333" t="str">
            <v>638E08720</v>
          </cell>
          <cell r="C5333" t="str">
            <v>EACH</v>
          </cell>
          <cell r="D5333" t="str">
            <v>24" CUTTING-IN SLEEVE</v>
          </cell>
          <cell r="G5333">
            <v>0</v>
          </cell>
        </row>
        <row r="5334">
          <cell r="A5334" t="str">
            <v>638E08790</v>
          </cell>
          <cell r="C5334" t="str">
            <v>EACH</v>
          </cell>
          <cell r="D5334" t="str">
            <v>2" CUTTING-IN SLEEVE, VALVE AND VALVE BOX</v>
          </cell>
          <cell r="G5334">
            <v>0</v>
          </cell>
        </row>
        <row r="5335">
          <cell r="A5335" t="str">
            <v>638E08800</v>
          </cell>
          <cell r="C5335" t="str">
            <v>EACH</v>
          </cell>
          <cell r="D5335" t="str">
            <v>4" CUTTING-IN SLEEVE, VALVE AND VALVE BOX</v>
          </cell>
          <cell r="G5335">
            <v>0</v>
          </cell>
        </row>
        <row r="5336">
          <cell r="A5336" t="str">
            <v>638E08801</v>
          </cell>
          <cell r="C5336" t="str">
            <v>EACH</v>
          </cell>
          <cell r="D5336" t="str">
            <v>4" CUTTING-IN SLEEVE, VALVE AND VALVE BOX, AS PER PLAN</v>
          </cell>
          <cell r="G5336">
            <v>0</v>
          </cell>
        </row>
        <row r="5337">
          <cell r="A5337" t="str">
            <v>638E08900</v>
          </cell>
          <cell r="C5337" t="str">
            <v>EACH</v>
          </cell>
          <cell r="D5337" t="str">
            <v>6" CUTTING-IN SLEEVE, VALVE AND VALVE BOX</v>
          </cell>
          <cell r="G5337">
            <v>0</v>
          </cell>
        </row>
        <row r="5338">
          <cell r="A5338" t="str">
            <v>638E08901</v>
          </cell>
          <cell r="C5338" t="str">
            <v>EACH</v>
          </cell>
          <cell r="D5338" t="str">
            <v>6" CUTTING-IN SLEEVE, VALVE AND VALVE BOX, AS PER PLAN</v>
          </cell>
          <cell r="G5338">
            <v>0</v>
          </cell>
        </row>
        <row r="5339">
          <cell r="A5339" t="str">
            <v>638E09000</v>
          </cell>
          <cell r="C5339" t="str">
            <v>EACH</v>
          </cell>
          <cell r="D5339" t="str">
            <v>8" CUTTING-IN SLEEVE, VALVE AND VALVE BOX</v>
          </cell>
          <cell r="G5339">
            <v>0</v>
          </cell>
        </row>
        <row r="5340">
          <cell r="A5340" t="str">
            <v>638E09001</v>
          </cell>
          <cell r="C5340" t="str">
            <v>EACH</v>
          </cell>
          <cell r="D5340" t="str">
            <v>8" CUTTING-IN SLEEVE, VALVE AND VALVE BOX, AS PER PLAN</v>
          </cell>
          <cell r="G5340">
            <v>0</v>
          </cell>
        </row>
        <row r="5341">
          <cell r="A5341" t="str">
            <v>638E09100</v>
          </cell>
          <cell r="C5341" t="str">
            <v>EACH</v>
          </cell>
          <cell r="D5341" t="str">
            <v>10" CUTTING-IN SLEEVE, VALVE AND VALVE BOX</v>
          </cell>
          <cell r="G5341">
            <v>0</v>
          </cell>
        </row>
        <row r="5342">
          <cell r="A5342" t="str">
            <v>638E09200</v>
          </cell>
          <cell r="C5342" t="str">
            <v>EACH</v>
          </cell>
          <cell r="D5342" t="str">
            <v>12" CUTTING-IN SLEEVE, VALVE AND VALVE BOX</v>
          </cell>
          <cell r="G5342">
            <v>0</v>
          </cell>
        </row>
        <row r="5343">
          <cell r="A5343" t="str">
            <v>638E09201</v>
          </cell>
          <cell r="C5343" t="str">
            <v>EACH</v>
          </cell>
          <cell r="D5343" t="str">
            <v>12" CUTTING-IN SLEEVE, VALVE AND VALVE BOX, AS PER PLAN</v>
          </cell>
          <cell r="G5343">
            <v>0</v>
          </cell>
        </row>
        <row r="5344">
          <cell r="A5344" t="str">
            <v>638E09208</v>
          </cell>
          <cell r="C5344" t="str">
            <v>EACH</v>
          </cell>
          <cell r="D5344" t="str">
            <v>16" CUTTING-IN SLEEVE, VALVE AND VALVE BOX</v>
          </cell>
          <cell r="G5344">
            <v>0</v>
          </cell>
        </row>
        <row r="5345">
          <cell r="A5345" t="str">
            <v>638E09212</v>
          </cell>
          <cell r="C5345" t="str">
            <v>EACH</v>
          </cell>
          <cell r="D5345" t="str">
            <v>20" CUTTING-IN SLEEVE, VALVE AND VALVE BOX</v>
          </cell>
          <cell r="G5345">
            <v>0</v>
          </cell>
        </row>
        <row r="5346">
          <cell r="A5346" t="str">
            <v>638E09290</v>
          </cell>
          <cell r="C5346" t="str">
            <v>EACH</v>
          </cell>
          <cell r="D5346" t="str">
            <v>4" X 4" TAPPING SLEEVE, VALVE AND VALVE BOX</v>
          </cell>
          <cell r="G5346">
            <v>0</v>
          </cell>
        </row>
        <row r="5347">
          <cell r="A5347" t="str">
            <v>638E09291</v>
          </cell>
          <cell r="C5347" t="str">
            <v>EACH</v>
          </cell>
          <cell r="D5347" t="str">
            <v>4" X 4" TAPPING SLEEVE, VALVE AND VALVE BOX, AS PER PLAN</v>
          </cell>
          <cell r="G5347">
            <v>0</v>
          </cell>
        </row>
        <row r="5348">
          <cell r="A5348" t="str">
            <v>638E09300</v>
          </cell>
          <cell r="C5348" t="str">
            <v>EACH</v>
          </cell>
          <cell r="D5348" t="str">
            <v>6" X 6" TAPPING SLEEVE, VALVE AND VALVE BOX</v>
          </cell>
          <cell r="G5348">
            <v>0</v>
          </cell>
        </row>
        <row r="5349">
          <cell r="A5349" t="str">
            <v>638E09301</v>
          </cell>
          <cell r="C5349" t="str">
            <v>EACH</v>
          </cell>
          <cell r="D5349" t="str">
            <v>6" X 6" TAPPING SLEEVE, VALVE AND VALVE BOX, AS PER PLAN</v>
          </cell>
          <cell r="G5349">
            <v>0</v>
          </cell>
        </row>
        <row r="5350">
          <cell r="A5350" t="str">
            <v>638E09390</v>
          </cell>
          <cell r="C5350" t="str">
            <v>EACH</v>
          </cell>
          <cell r="D5350" t="str">
            <v>8" X 6" TAPPING SLEEVE, VALVE AND VALVE BOX</v>
          </cell>
          <cell r="G5350">
            <v>0</v>
          </cell>
        </row>
        <row r="5351">
          <cell r="A5351" t="str">
            <v>638E09391</v>
          </cell>
          <cell r="C5351" t="str">
            <v>EACH</v>
          </cell>
          <cell r="D5351" t="str">
            <v>8" X 6" TAPPING SLEEVE, VALVE AND VALVE BOX, AS PER PLAN</v>
          </cell>
          <cell r="G5351">
            <v>0</v>
          </cell>
        </row>
        <row r="5352">
          <cell r="A5352" t="str">
            <v>638E09400</v>
          </cell>
          <cell r="C5352" t="str">
            <v>EACH</v>
          </cell>
          <cell r="D5352" t="str">
            <v>8" X 8" TAPPING SLEEVE, VALVE AND VALVE BOX</v>
          </cell>
          <cell r="G5352">
            <v>0</v>
          </cell>
        </row>
        <row r="5353">
          <cell r="A5353" t="str">
            <v>638E09401</v>
          </cell>
          <cell r="C5353" t="str">
            <v>EACH</v>
          </cell>
          <cell r="D5353" t="str">
            <v>8" X 8" TAPPING SLEEVE, VALVE AND VALVE BOX, AS PER PLAN</v>
          </cell>
          <cell r="G5353">
            <v>0</v>
          </cell>
        </row>
        <row r="5354">
          <cell r="A5354" t="str">
            <v>638E09500</v>
          </cell>
          <cell r="C5354" t="str">
            <v>EACH</v>
          </cell>
          <cell r="D5354" t="str">
            <v>10" X 4" TAPPING SLEEVE, VALVE AND VALVE BOX</v>
          </cell>
          <cell r="G5354">
            <v>0</v>
          </cell>
        </row>
        <row r="5355">
          <cell r="A5355" t="str">
            <v>638E09508</v>
          </cell>
          <cell r="C5355" t="str">
            <v>EACH</v>
          </cell>
          <cell r="D5355" t="str">
            <v>10" X 6" TAPPING SLEEVE, VALVE AND VALVE BOX</v>
          </cell>
          <cell r="G5355">
            <v>0</v>
          </cell>
        </row>
        <row r="5356">
          <cell r="A5356" t="str">
            <v>638E09509</v>
          </cell>
          <cell r="C5356" t="str">
            <v>EACH</v>
          </cell>
          <cell r="D5356" t="str">
            <v>10" X 6" TAPPING SLEEVE, VALVE AND VALVE BOX, AS PER PLAN</v>
          </cell>
          <cell r="G5356">
            <v>0</v>
          </cell>
        </row>
        <row r="5357">
          <cell r="A5357" t="str">
            <v>638E09510</v>
          </cell>
          <cell r="C5357" t="str">
            <v>EACH</v>
          </cell>
          <cell r="D5357" t="str">
            <v>10" X 8" TAPPING SLEEVE, VALVE AND VALVE BOX</v>
          </cell>
          <cell r="G5357">
            <v>0</v>
          </cell>
        </row>
        <row r="5358">
          <cell r="A5358" t="str">
            <v>638E09511</v>
          </cell>
          <cell r="C5358" t="str">
            <v>EACH</v>
          </cell>
          <cell r="D5358" t="str">
            <v>10" X 8" TAPPING SLEEVE, VALVE AND VALVE BOX, AS PER PLAN</v>
          </cell>
          <cell r="G5358">
            <v>0</v>
          </cell>
        </row>
        <row r="5359">
          <cell r="A5359" t="str">
            <v>638E09520</v>
          </cell>
          <cell r="C5359" t="str">
            <v>EACH</v>
          </cell>
          <cell r="D5359" t="str">
            <v>10" X 10" TAPPING SLEEVE, VALVE AND VALVE BOX</v>
          </cell>
          <cell r="G5359">
            <v>0</v>
          </cell>
        </row>
        <row r="5360">
          <cell r="A5360" t="str">
            <v>638E09521</v>
          </cell>
          <cell r="C5360" t="str">
            <v>EACH</v>
          </cell>
          <cell r="D5360" t="str">
            <v>10" X 10" TAPPING SLEEVE, VALVE AND VALVE BOX, AS PER PLAN</v>
          </cell>
          <cell r="G5360">
            <v>0</v>
          </cell>
        </row>
        <row r="5361">
          <cell r="A5361" t="str">
            <v>638E09600</v>
          </cell>
          <cell r="C5361" t="str">
            <v>EACH</v>
          </cell>
          <cell r="D5361" t="str">
            <v>12" X 4" TAPPING SLEEVE, VALVE AND VALVE BOX</v>
          </cell>
          <cell r="G5361">
            <v>0</v>
          </cell>
        </row>
        <row r="5362">
          <cell r="A5362" t="str">
            <v>638E09700</v>
          </cell>
          <cell r="C5362" t="str">
            <v>EACH</v>
          </cell>
          <cell r="D5362" t="str">
            <v>12" X 6" TAPPING SLEEVE, VALVE AND VALVE BOX</v>
          </cell>
          <cell r="G5362">
            <v>0</v>
          </cell>
        </row>
        <row r="5363">
          <cell r="A5363" t="str">
            <v>638E09701</v>
          </cell>
          <cell r="C5363" t="str">
            <v>EACH</v>
          </cell>
          <cell r="D5363" t="str">
            <v>12" X 6" TAPPING SLEEVE, VALVE AND VALVE BOX, AS PER PLAN</v>
          </cell>
          <cell r="G5363">
            <v>0</v>
          </cell>
        </row>
        <row r="5364">
          <cell r="A5364" t="str">
            <v>638E09710</v>
          </cell>
          <cell r="C5364" t="str">
            <v>EACH</v>
          </cell>
          <cell r="D5364" t="str">
            <v>12" X 8" TAPPING SLEEVE, VALVE AND VALVE BOX</v>
          </cell>
          <cell r="G5364">
            <v>0</v>
          </cell>
        </row>
        <row r="5365">
          <cell r="A5365" t="str">
            <v>638E09711</v>
          </cell>
          <cell r="C5365" t="str">
            <v>EACH</v>
          </cell>
          <cell r="D5365" t="str">
            <v>12" X 8" TAPPING SLEEVE, VALVE AND VALVE BOX, AS PER PLAN</v>
          </cell>
          <cell r="G5365">
            <v>0</v>
          </cell>
        </row>
        <row r="5366">
          <cell r="A5366" t="str">
            <v>638E09714</v>
          </cell>
          <cell r="C5366" t="str">
            <v>EACH</v>
          </cell>
          <cell r="D5366" t="str">
            <v>12" X 10" TAPPING SLEEVE, VALVE AND VALVE BOX</v>
          </cell>
          <cell r="G5366">
            <v>0</v>
          </cell>
        </row>
        <row r="5367">
          <cell r="A5367" t="str">
            <v>638E09800</v>
          </cell>
          <cell r="C5367" t="str">
            <v>EACH</v>
          </cell>
          <cell r="D5367" t="str">
            <v>12" X 12" TAPPING SLEEVE, VALVE AND VALVE BOX</v>
          </cell>
          <cell r="G5367">
            <v>0</v>
          </cell>
        </row>
        <row r="5368">
          <cell r="A5368" t="str">
            <v>638E09801</v>
          </cell>
          <cell r="C5368" t="str">
            <v>EACH</v>
          </cell>
          <cell r="D5368" t="str">
            <v>12" X 12" TAPPING SLEEVE, VALVE AND VALVE BOX, AS PER PLAN</v>
          </cell>
          <cell r="G5368">
            <v>0</v>
          </cell>
        </row>
        <row r="5369">
          <cell r="A5369" t="str">
            <v>638E09808</v>
          </cell>
          <cell r="C5369" t="str">
            <v>EACH</v>
          </cell>
          <cell r="D5369" t="str">
            <v>14" X 14" TAPPING SLEEVE, VALVE AND VALVE BOX</v>
          </cell>
          <cell r="G5369">
            <v>0</v>
          </cell>
        </row>
        <row r="5370">
          <cell r="A5370" t="str">
            <v>638E09810</v>
          </cell>
          <cell r="C5370" t="str">
            <v>EACH</v>
          </cell>
          <cell r="D5370" t="str">
            <v>14" X 6" TAPPING SLEEVE, VALVE AND VALVE BOX</v>
          </cell>
          <cell r="G5370">
            <v>0</v>
          </cell>
        </row>
        <row r="5371">
          <cell r="A5371" t="str">
            <v>638E09890</v>
          </cell>
          <cell r="C5371" t="str">
            <v>EACH</v>
          </cell>
          <cell r="D5371" t="str">
            <v>16" X 6" TAPPING SLEEVE, VALVE AND VALVE BOX</v>
          </cell>
          <cell r="G5371">
            <v>0</v>
          </cell>
        </row>
        <row r="5372">
          <cell r="A5372" t="str">
            <v>638E09894</v>
          </cell>
          <cell r="C5372" t="str">
            <v>EACH</v>
          </cell>
          <cell r="D5372" t="str">
            <v>16" X 8" TAPPING SLEEVE, VALVE AND VALVE BOX</v>
          </cell>
          <cell r="G5372">
            <v>0</v>
          </cell>
        </row>
        <row r="5373">
          <cell r="A5373" t="str">
            <v>638E09895</v>
          </cell>
          <cell r="C5373" t="str">
            <v>EACH</v>
          </cell>
          <cell r="D5373" t="str">
            <v>16" X 8" TAPPING SLEEVE, VALVE AND VALVE BOX, AS PER PLAN</v>
          </cell>
          <cell r="G5373">
            <v>0</v>
          </cell>
        </row>
        <row r="5374">
          <cell r="A5374" t="str">
            <v>638E09900</v>
          </cell>
          <cell r="C5374" t="str">
            <v>EACH</v>
          </cell>
          <cell r="D5374" t="str">
            <v>16" X 10" TAPPING SLEEVE, VALVE AND VALVE BOX</v>
          </cell>
          <cell r="G5374">
            <v>0</v>
          </cell>
        </row>
        <row r="5375">
          <cell r="A5375" t="str">
            <v>638E09908</v>
          </cell>
          <cell r="C5375" t="str">
            <v>EACH</v>
          </cell>
          <cell r="D5375" t="str">
            <v>16" X 12" TAPPING SLEEVE, VALVE AND VALVE BOX</v>
          </cell>
          <cell r="G5375">
            <v>0</v>
          </cell>
        </row>
        <row r="5376">
          <cell r="A5376" t="str">
            <v>638E09909</v>
          </cell>
          <cell r="C5376" t="str">
            <v>EACH</v>
          </cell>
          <cell r="D5376" t="str">
            <v>16" X 12" TAPPING SLEEVE, VALVE AND VALVE BOX, AS PER PLAN</v>
          </cell>
          <cell r="G5376">
            <v>0</v>
          </cell>
        </row>
        <row r="5377">
          <cell r="A5377" t="str">
            <v>638E09910</v>
          </cell>
          <cell r="C5377" t="str">
            <v>EACH</v>
          </cell>
          <cell r="D5377" t="str">
            <v>16" X 16" TAPPING SLEEVE, VALVE AND VALVE BOX</v>
          </cell>
          <cell r="G5377">
            <v>0</v>
          </cell>
        </row>
        <row r="5378">
          <cell r="A5378" t="str">
            <v>638E09920</v>
          </cell>
          <cell r="C5378" t="str">
            <v>EACH</v>
          </cell>
          <cell r="D5378" t="str">
            <v>18" X 18" TAPPING SLEEVE, VALVE AND VALVE BOX</v>
          </cell>
          <cell r="G5378">
            <v>0</v>
          </cell>
        </row>
        <row r="5379">
          <cell r="A5379" t="str">
            <v>638E10000</v>
          </cell>
          <cell r="C5379" t="str">
            <v>EACH</v>
          </cell>
          <cell r="D5379" t="str">
            <v>20" X 16" TAPPING SLEEVE, VALVE AND VALVE BOX</v>
          </cell>
          <cell r="G5379">
            <v>0</v>
          </cell>
        </row>
        <row r="5380">
          <cell r="A5380" t="str">
            <v>638E10010</v>
          </cell>
          <cell r="C5380" t="str">
            <v>EACH</v>
          </cell>
          <cell r="D5380" t="str">
            <v>20" X 20" TAPPING SLEEVE, VALVE AND VALVE BOX</v>
          </cell>
          <cell r="G5380">
            <v>0</v>
          </cell>
        </row>
        <row r="5381">
          <cell r="A5381" t="str">
            <v>638E10011</v>
          </cell>
          <cell r="C5381" t="str">
            <v>EACH</v>
          </cell>
          <cell r="D5381" t="str">
            <v>20" X 20" TAPPING SLEEVE, VALVE AND VALVE BOX, AS PER PLAN</v>
          </cell>
          <cell r="G5381">
            <v>0</v>
          </cell>
        </row>
        <row r="5382">
          <cell r="A5382" t="str">
            <v>638E10100</v>
          </cell>
          <cell r="C5382" t="str">
            <v>EACH</v>
          </cell>
          <cell r="D5382" t="str">
            <v>4" FIRE HYDRANT</v>
          </cell>
          <cell r="G5382">
            <v>0</v>
          </cell>
        </row>
        <row r="5383">
          <cell r="A5383" t="str">
            <v>638E10101</v>
          </cell>
          <cell r="C5383" t="str">
            <v>EACH</v>
          </cell>
          <cell r="D5383" t="str">
            <v>4" FIRE HYDRANT, AS PER PLAN</v>
          </cell>
          <cell r="G5383">
            <v>0</v>
          </cell>
        </row>
        <row r="5384">
          <cell r="A5384" t="str">
            <v>638E10200</v>
          </cell>
          <cell r="C5384" t="str">
            <v>EACH</v>
          </cell>
          <cell r="D5384" t="str">
            <v>6" FIRE HYDRANT</v>
          </cell>
          <cell r="G5384">
            <v>0</v>
          </cell>
        </row>
        <row r="5385">
          <cell r="A5385" t="str">
            <v>638E10201</v>
          </cell>
          <cell r="C5385" t="str">
            <v>EACH</v>
          </cell>
          <cell r="D5385" t="str">
            <v>6" FIRE HYDRANT, AS PER PLAN</v>
          </cell>
          <cell r="G5385">
            <v>0</v>
          </cell>
        </row>
        <row r="5386">
          <cell r="A5386" t="str">
            <v>638E10300</v>
          </cell>
          <cell r="C5386" t="str">
            <v>EACH</v>
          </cell>
          <cell r="D5386" t="str">
            <v>FIRE HYDRANT EXTENDED AND ADJUSTED TO GRADE</v>
          </cell>
          <cell r="G5386">
            <v>0</v>
          </cell>
        </row>
        <row r="5387">
          <cell r="A5387" t="str">
            <v>638E10301</v>
          </cell>
          <cell r="C5387" t="str">
            <v>EACH</v>
          </cell>
          <cell r="D5387" t="str">
            <v>FIRE HYDRANT EXTENDED AND ADJUSTED TO GRADE, AS PER PLAN</v>
          </cell>
          <cell r="G5387">
            <v>0</v>
          </cell>
        </row>
        <row r="5388">
          <cell r="A5388" t="str">
            <v>638E10400</v>
          </cell>
          <cell r="C5388" t="str">
            <v>EACH</v>
          </cell>
          <cell r="D5388" t="str">
            <v>FIRE HYDRANT ADJUSTED TO GRADE</v>
          </cell>
          <cell r="G5388">
            <v>0</v>
          </cell>
        </row>
        <row r="5389">
          <cell r="A5389" t="str">
            <v>638E10401</v>
          </cell>
          <cell r="C5389" t="str">
            <v>EACH</v>
          </cell>
          <cell r="D5389" t="str">
            <v>FIRE HYDRANT ADJUSTED TO GRADE, AS PER PLAN</v>
          </cell>
          <cell r="G5389">
            <v>0</v>
          </cell>
        </row>
        <row r="5390">
          <cell r="A5390" t="str">
            <v>638E10480</v>
          </cell>
          <cell r="C5390" t="str">
            <v>EACH</v>
          </cell>
          <cell r="D5390" t="str">
            <v>FIRE HYDRANT REMOVED</v>
          </cell>
          <cell r="G5390">
            <v>0</v>
          </cell>
        </row>
        <row r="5391">
          <cell r="A5391" t="str">
            <v>638E10481</v>
          </cell>
          <cell r="C5391" t="str">
            <v>EACH</v>
          </cell>
          <cell r="D5391" t="str">
            <v>FIRE HYDRANT REMOVED, AS PER PLAN</v>
          </cell>
          <cell r="G5391">
            <v>0</v>
          </cell>
        </row>
        <row r="5392">
          <cell r="A5392" t="str">
            <v>638E10500</v>
          </cell>
          <cell r="C5392" t="str">
            <v>EACH</v>
          </cell>
          <cell r="D5392" t="str">
            <v>FIRE HYDRANT REMOVED AND RESET</v>
          </cell>
          <cell r="G5392">
            <v>0</v>
          </cell>
        </row>
        <row r="5393">
          <cell r="A5393" t="str">
            <v>638E10501</v>
          </cell>
          <cell r="C5393" t="str">
            <v>EACH</v>
          </cell>
          <cell r="D5393" t="str">
            <v>FIRE HYDRANT REMOVED AND RESET, AS PER PLAN</v>
          </cell>
          <cell r="G5393">
            <v>0</v>
          </cell>
        </row>
        <row r="5394">
          <cell r="A5394" t="str">
            <v>638E10600</v>
          </cell>
          <cell r="C5394" t="str">
            <v>EACH</v>
          </cell>
          <cell r="D5394" t="str">
            <v>FIRE HYDRANT AND GATE VALVE REMOVED AND RESET</v>
          </cell>
          <cell r="G5394">
            <v>0</v>
          </cell>
        </row>
        <row r="5395">
          <cell r="A5395" t="str">
            <v>638E10601</v>
          </cell>
          <cell r="C5395" t="str">
            <v>EACH</v>
          </cell>
          <cell r="D5395" t="str">
            <v>FIRE HYDRANT AND GATE VALVE REMOVED AND RESET, AS PER PLAN</v>
          </cell>
          <cell r="G5395">
            <v>0</v>
          </cell>
        </row>
        <row r="5396">
          <cell r="A5396" t="str">
            <v>638E10700</v>
          </cell>
          <cell r="C5396" t="str">
            <v>EACH</v>
          </cell>
          <cell r="D5396" t="str">
            <v>FIRE HYDRANT REMOVED AND DISPOSED OF</v>
          </cell>
          <cell r="G5396">
            <v>0</v>
          </cell>
        </row>
        <row r="5397">
          <cell r="A5397" t="str">
            <v>638E10701</v>
          </cell>
          <cell r="C5397" t="str">
            <v>EACH</v>
          </cell>
          <cell r="D5397" t="str">
            <v>FIRE HYDRANT REMOVED AND DISPOSED OF, AS PER PLAN</v>
          </cell>
          <cell r="G5397">
            <v>0</v>
          </cell>
        </row>
        <row r="5398">
          <cell r="A5398" t="str">
            <v>638E10800</v>
          </cell>
          <cell r="C5398" t="str">
            <v>EACH</v>
          </cell>
          <cell r="D5398" t="str">
            <v>VALVE BOX ADJUSTED TO GRADE</v>
          </cell>
          <cell r="G5398">
            <v>0</v>
          </cell>
        </row>
        <row r="5399">
          <cell r="A5399" t="str">
            <v>638E10801</v>
          </cell>
          <cell r="C5399" t="str">
            <v>EACH</v>
          </cell>
          <cell r="D5399" t="str">
            <v>VALVE BOX ADJUSTED TO GRADE, AS PER PLAN</v>
          </cell>
          <cell r="G5399">
            <v>0</v>
          </cell>
        </row>
        <row r="5400">
          <cell r="A5400" t="str">
            <v>638E10900</v>
          </cell>
          <cell r="C5400" t="str">
            <v>EACH</v>
          </cell>
          <cell r="D5400" t="str">
            <v>SERVICE BOX ADJUSTED TO GRADE</v>
          </cell>
          <cell r="G5400">
            <v>0</v>
          </cell>
        </row>
        <row r="5401">
          <cell r="A5401" t="str">
            <v>638E10901</v>
          </cell>
          <cell r="C5401" t="str">
            <v>EACH</v>
          </cell>
          <cell r="D5401" t="str">
            <v>SERVICE BOX ADJUSTED TO GRADE, AS PER PLAN</v>
          </cell>
          <cell r="G5401">
            <v>0</v>
          </cell>
        </row>
        <row r="5402">
          <cell r="A5402" t="str">
            <v>638E11100</v>
          </cell>
          <cell r="C5402" t="str">
            <v>EACH</v>
          </cell>
          <cell r="D5402" t="str">
            <v>METER AND CHAMBER REMOVED AND RESET</v>
          </cell>
          <cell r="G5402">
            <v>0</v>
          </cell>
        </row>
        <row r="5403">
          <cell r="A5403" t="str">
            <v>638E11101</v>
          </cell>
          <cell r="C5403" t="str">
            <v>EACH</v>
          </cell>
          <cell r="D5403" t="str">
            <v>METER AND CHAMBER REMOVED AND RESET, AS PER PLAN</v>
          </cell>
          <cell r="G5403">
            <v>0</v>
          </cell>
        </row>
        <row r="5404">
          <cell r="A5404" t="str">
            <v>638E11102</v>
          </cell>
          <cell r="C5404" t="str">
            <v>EACH</v>
          </cell>
          <cell r="D5404" t="str">
            <v>METER AND VAULT REMOVED AND RESET</v>
          </cell>
          <cell r="G5404">
            <v>0</v>
          </cell>
        </row>
        <row r="5405">
          <cell r="A5405" t="str">
            <v>638E11103</v>
          </cell>
          <cell r="C5405" t="str">
            <v>EACH</v>
          </cell>
          <cell r="D5405" t="str">
            <v>METER AND VAULT REMOVED AND RESET, AS PER PLAN</v>
          </cell>
          <cell r="G5405">
            <v>0</v>
          </cell>
        </row>
        <row r="5406">
          <cell r="A5406" t="str">
            <v>638E11200</v>
          </cell>
          <cell r="C5406" t="str">
            <v>EACH</v>
          </cell>
          <cell r="D5406" t="str">
            <v>METER, SETTING, STOP AND CHAMBER</v>
          </cell>
          <cell r="G5406">
            <v>0</v>
          </cell>
        </row>
        <row r="5407">
          <cell r="A5407" t="str">
            <v>638E11201</v>
          </cell>
          <cell r="C5407" t="str">
            <v>EACH</v>
          </cell>
          <cell r="D5407" t="str">
            <v>METER, SETTING, STOP AND CHAMBER, AS PER PLAN</v>
          </cell>
          <cell r="G5407">
            <v>0</v>
          </cell>
        </row>
        <row r="5408">
          <cell r="A5408" t="str">
            <v>638E11296</v>
          </cell>
          <cell r="C5408" t="str">
            <v>EACH</v>
          </cell>
          <cell r="D5408" t="str">
            <v>3/4" AIR RELEASE VALVE</v>
          </cell>
          <cell r="G5408">
            <v>0</v>
          </cell>
        </row>
        <row r="5409">
          <cell r="A5409" t="str">
            <v>638E11297</v>
          </cell>
          <cell r="C5409" t="str">
            <v>EACH</v>
          </cell>
          <cell r="D5409" t="str">
            <v>3/4" AIR RELEASE VALVE, AS PER PLAN</v>
          </cell>
          <cell r="G5409">
            <v>0</v>
          </cell>
        </row>
        <row r="5410">
          <cell r="A5410" t="str">
            <v>638E11300</v>
          </cell>
          <cell r="C5410" t="str">
            <v>EACH</v>
          </cell>
          <cell r="D5410" t="str">
            <v>1" AIR RELEASE VALVE</v>
          </cell>
          <cell r="G5410">
            <v>0</v>
          </cell>
        </row>
        <row r="5411">
          <cell r="A5411" t="str">
            <v>638E11301</v>
          </cell>
          <cell r="C5411" t="str">
            <v>EACH</v>
          </cell>
          <cell r="D5411" t="str">
            <v>1" AIR RELEASE VALVE, AS PER PLAN</v>
          </cell>
          <cell r="G5411">
            <v>0</v>
          </cell>
        </row>
        <row r="5412">
          <cell r="A5412" t="str">
            <v>638E11310</v>
          </cell>
          <cell r="C5412" t="str">
            <v>EACH</v>
          </cell>
          <cell r="D5412" t="str">
            <v>2" AIR RELEASE VALVE</v>
          </cell>
          <cell r="G5412">
            <v>0</v>
          </cell>
        </row>
        <row r="5413">
          <cell r="A5413" t="str">
            <v>638E11500</v>
          </cell>
          <cell r="C5413" t="str">
            <v>MBF</v>
          </cell>
          <cell r="D5413" t="str">
            <v>SHEETING AND BRACING ORDERED LEFT IN PLACE</v>
          </cell>
          <cell r="G5413">
            <v>0</v>
          </cell>
        </row>
        <row r="5414">
          <cell r="A5414" t="str">
            <v>638E11600</v>
          </cell>
          <cell r="B5414" t="str">
            <v>Y</v>
          </cell>
          <cell r="C5414" t="str">
            <v>FT</v>
          </cell>
          <cell r="D5414" t="str">
            <v>SPECIAL - 4"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638E11602</v>
          </cell>
          <cell r="B5415" t="str">
            <v>Y</v>
          </cell>
          <cell r="C5415" t="str">
            <v>FT</v>
          </cell>
          <cell r="D5415" t="str">
            <v>SPECIAL - 6"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638E11604</v>
          </cell>
          <cell r="B5416" t="str">
            <v>Y</v>
          </cell>
          <cell r="C5416" t="str">
            <v>FT</v>
          </cell>
          <cell r="D5416" t="str">
            <v>SPECIAL - 8"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638E11606</v>
          </cell>
          <cell r="B5417" t="str">
            <v>Y</v>
          </cell>
          <cell r="C5417" t="str">
            <v>FT</v>
          </cell>
          <cell r="D5417" t="str">
            <v>SPECIAL - 10"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638E11608</v>
          </cell>
          <cell r="B5418" t="str">
            <v>Y</v>
          </cell>
          <cell r="C5418" t="str">
            <v>FT</v>
          </cell>
          <cell r="D5418" t="str">
            <v>SPECIAL - 12"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638E11610</v>
          </cell>
          <cell r="B5419" t="str">
            <v>Y</v>
          </cell>
          <cell r="C5419" t="str">
            <v>FT</v>
          </cell>
          <cell r="D5419" t="str">
            <v>SPECIAL - 16"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638E11612</v>
          </cell>
          <cell r="B5420" t="str">
            <v>Y</v>
          </cell>
          <cell r="C5420" t="str">
            <v>FT</v>
          </cell>
          <cell r="D5420" t="str">
            <v>SPECIAL - 18"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638E11614</v>
          </cell>
          <cell r="B5421" t="str">
            <v>Y</v>
          </cell>
          <cell r="C5421" t="str">
            <v>FT</v>
          </cell>
          <cell r="D5421" t="str">
            <v>SPECIAL - 20"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638E11616</v>
          </cell>
          <cell r="B5422" t="str">
            <v>Y</v>
          </cell>
          <cell r="C5422" t="str">
            <v>FT</v>
          </cell>
          <cell r="D5422" t="str">
            <v>SPECIAL - 24"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638E11618</v>
          </cell>
          <cell r="B5423" t="str">
            <v>Y</v>
          </cell>
          <cell r="C5423" t="str">
            <v>FT</v>
          </cell>
          <cell r="D5423" t="str">
            <v>SPECIAL - 30"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638E11620</v>
          </cell>
          <cell r="B5424" t="str">
            <v>Y</v>
          </cell>
          <cell r="C5424" t="str">
            <v>FT</v>
          </cell>
          <cell r="D5424" t="str">
            <v>SPECIAL - 36" WATER MAIN DIP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638E20000</v>
          </cell>
          <cell r="B5425" t="str">
            <v>Y</v>
          </cell>
          <cell r="C5425" t="str">
            <v>FT</v>
          </cell>
          <cell r="D5425" t="str">
            <v>SPECIAL - 4" WATER MAIN DIP CLASS 52 MECHANICAL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638E20002</v>
          </cell>
          <cell r="B5426" t="str">
            <v>Y</v>
          </cell>
          <cell r="C5426" t="str">
            <v>FT</v>
          </cell>
          <cell r="D5426" t="str">
            <v>SPECIAL - 4" WATER MAIN DIP CLASS 52 BALL AND SOCKET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638E20004</v>
          </cell>
          <cell r="B5427" t="str">
            <v>Y</v>
          </cell>
          <cell r="C5427" t="str">
            <v>FT</v>
          </cell>
          <cell r="D5427" t="str">
            <v>SPECIAL - 4" WATER MAIN DIP CLASS 52 BOLTLESS RESTRAINED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638E20006</v>
          </cell>
          <cell r="B5428" t="str">
            <v>Y</v>
          </cell>
          <cell r="C5428" t="str">
            <v>FT</v>
          </cell>
          <cell r="D5428" t="str">
            <v>SPECIAL - 4" WATER MAIN DIP CLASS 52 PUSH ON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638E20008</v>
          </cell>
          <cell r="B5429" t="str">
            <v>Y</v>
          </cell>
          <cell r="C5429" t="str">
            <v>FT</v>
          </cell>
          <cell r="D5429" t="str">
            <v>SPECIAL - 4" WATER MAIN DIP CLASS 53 MECHANICAL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638E20010</v>
          </cell>
          <cell r="B5430" t="str">
            <v>Y</v>
          </cell>
          <cell r="C5430" t="str">
            <v>FT</v>
          </cell>
          <cell r="D5430" t="str">
            <v>SPECIAL - 4" WATER MAIN DIP CLASS 53 BALL AND SOCKET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638E20012</v>
          </cell>
          <cell r="B5431" t="str">
            <v>Y</v>
          </cell>
          <cell r="C5431" t="str">
            <v>FT</v>
          </cell>
          <cell r="D5431" t="str">
            <v>SPECIAL - 4" WATER MAIN DIP CLASS 53 BOLTLESS RESTRAINED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638E20014</v>
          </cell>
          <cell r="B5432" t="str">
            <v>Y</v>
          </cell>
          <cell r="C5432" t="str">
            <v>FT</v>
          </cell>
          <cell r="D5432" t="str">
            <v>SPECIAL - 4" WATER MAIN DIP CLASS 53 PUSH ON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638E20016</v>
          </cell>
          <cell r="B5433" t="str">
            <v>Y</v>
          </cell>
          <cell r="C5433" t="str">
            <v>FT</v>
          </cell>
          <cell r="D5433" t="str">
            <v>SPECIAL - 4" WATER MAIN DIP CLASS 54 MECHANICAL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638E20018</v>
          </cell>
          <cell r="B5434" t="str">
            <v>Y</v>
          </cell>
          <cell r="C5434" t="str">
            <v>FT</v>
          </cell>
          <cell r="D5434" t="str">
            <v>SPECIAL - 4" WATER MAIN DIP CLASS 54 BALL AND SOCKET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638E20020</v>
          </cell>
          <cell r="B5435" t="str">
            <v>Y</v>
          </cell>
          <cell r="C5435" t="str">
            <v>FT</v>
          </cell>
          <cell r="D5435" t="str">
            <v>SPECIAL - 4" WATER MAIN DIP CLASS 54 BOLTLESS RESTRAINED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638E20022</v>
          </cell>
          <cell r="B5436" t="str">
            <v>Y</v>
          </cell>
          <cell r="C5436" t="str">
            <v>FT</v>
          </cell>
          <cell r="D5436" t="str">
            <v>SPECIAL - 4" WATER MAIN DIP CLASS 54 PUSH ON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638E20024</v>
          </cell>
          <cell r="B5437" t="str">
            <v>Y</v>
          </cell>
          <cell r="C5437" t="str">
            <v>FT</v>
          </cell>
          <cell r="D5437" t="str">
            <v>SPECIAL - 4" WATER MAIN DIP CLASS 55 MECHANICAL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638E20026</v>
          </cell>
          <cell r="B5438" t="str">
            <v>Y</v>
          </cell>
          <cell r="C5438" t="str">
            <v>FT</v>
          </cell>
          <cell r="D5438" t="str">
            <v>SPECIAL - 4" WATER MAIN DIP CLASS 55 BALL AND SOCKET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638E20028</v>
          </cell>
          <cell r="B5439" t="str">
            <v>Y</v>
          </cell>
          <cell r="C5439" t="str">
            <v>FT</v>
          </cell>
          <cell r="D5439" t="str">
            <v>SPECIAL - 4" WATER MAIN DIP CLASS 55 BOLTLESS RESTRAINED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638E20030</v>
          </cell>
          <cell r="B5440" t="str">
            <v>Y</v>
          </cell>
          <cell r="C5440" t="str">
            <v>FT</v>
          </cell>
          <cell r="D5440" t="str">
            <v>SPECIAL - 4" WATER MAIN DIP CLASS 55 PUSH ON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638E20032</v>
          </cell>
          <cell r="B5441" t="str">
            <v>Y</v>
          </cell>
          <cell r="C5441" t="str">
            <v>FT</v>
          </cell>
          <cell r="D5441" t="str">
            <v>SPECIAL - 4" WATER MAIN DIP CLASS 56 MECHANICAL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638E20034</v>
          </cell>
          <cell r="B5442" t="str">
            <v>Y</v>
          </cell>
          <cell r="C5442" t="str">
            <v>FT</v>
          </cell>
          <cell r="D5442" t="str">
            <v>SPECIAL - 4" WATER MAIN DIP CLASS 56 BALL AND SOCKET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638E20036</v>
          </cell>
          <cell r="B5443" t="str">
            <v>Y</v>
          </cell>
          <cell r="C5443" t="str">
            <v>FT</v>
          </cell>
          <cell r="D5443" t="str">
            <v>SPECIAL - 4" WATER MAIN DIP CLASS 56 BOLTLESS RESTRAINED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638E20038</v>
          </cell>
          <cell r="B5444" t="str">
            <v>Y</v>
          </cell>
          <cell r="C5444" t="str">
            <v>FT</v>
          </cell>
          <cell r="D5444" t="str">
            <v>SPECIAL - 4" WATER MAIN DIP CLASS 56 PUSH ON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638E20040</v>
          </cell>
          <cell r="B5445" t="str">
            <v>Y</v>
          </cell>
          <cell r="C5445" t="str">
            <v>FT</v>
          </cell>
          <cell r="D5445" t="str">
            <v>SPECIAL - 6" WATER MAIN DIP CLASS 52 MECHANICAL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638E20042</v>
          </cell>
          <cell r="B5446" t="str">
            <v>Y</v>
          </cell>
          <cell r="C5446" t="str">
            <v>FT</v>
          </cell>
          <cell r="D5446" t="str">
            <v>SPECIAL - 6" WATER MAIN DIP CLASS 52 BALL AND SOCKET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638E20044</v>
          </cell>
          <cell r="B5447" t="str">
            <v>Y</v>
          </cell>
          <cell r="C5447" t="str">
            <v>FT</v>
          </cell>
          <cell r="D5447" t="str">
            <v>SPECIAL - 6" WATER MAIN DIP CLASS 52 BOLTLESS RESTRAINED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638E20046</v>
          </cell>
          <cell r="B5448" t="str">
            <v>Y</v>
          </cell>
          <cell r="C5448" t="str">
            <v>FT</v>
          </cell>
          <cell r="D5448" t="str">
            <v>SPECIAL - 6" WATER MAIN DIP CLASS 52 PUSH ON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638E20048</v>
          </cell>
          <cell r="B5449" t="str">
            <v>Y</v>
          </cell>
          <cell r="C5449" t="str">
            <v>FT</v>
          </cell>
          <cell r="D5449" t="str">
            <v>SPECIAL - 6" WATER MAIN DIP CLASS 53 MECHANICAL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638E20050</v>
          </cell>
          <cell r="B5450" t="str">
            <v>Y</v>
          </cell>
          <cell r="C5450" t="str">
            <v>FT</v>
          </cell>
          <cell r="D5450" t="str">
            <v>SPECIAL - 6" WATER MAIN DIP CLASS 53 BALL AND SOCKET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638E20052</v>
          </cell>
          <cell r="B5451" t="str">
            <v>Y</v>
          </cell>
          <cell r="C5451" t="str">
            <v>FT</v>
          </cell>
          <cell r="D5451" t="str">
            <v>SPECIAL - 6" WATER MAIN DIP CLASS 53 BOLTLESS RESTRAINED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638E20054</v>
          </cell>
          <cell r="B5452" t="str">
            <v>Y</v>
          </cell>
          <cell r="C5452" t="str">
            <v>FT</v>
          </cell>
          <cell r="D5452" t="str">
            <v>SPECIAL - 6" WATER MAIN DIP CLASS 53 PUSH ON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638E20056</v>
          </cell>
          <cell r="B5453" t="str">
            <v>Y</v>
          </cell>
          <cell r="C5453" t="str">
            <v>FT</v>
          </cell>
          <cell r="D5453" t="str">
            <v>SPECIAL - 6" WATER MAIN DIP CLASS 54 MECHANICAL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638E20058</v>
          </cell>
          <cell r="B5454" t="str">
            <v>Y</v>
          </cell>
          <cell r="C5454" t="str">
            <v>FT</v>
          </cell>
          <cell r="D5454" t="str">
            <v>SPECIAL - 6" WATER MAIN DIP CLASS 54 BALL AND SOCKET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638E20060</v>
          </cell>
          <cell r="B5455" t="str">
            <v>Y</v>
          </cell>
          <cell r="C5455" t="str">
            <v>FT</v>
          </cell>
          <cell r="D5455" t="str">
            <v>SPECIAL - 6" WATER MAIN DIP CLASS 54 BOLTLESS RESTRAINED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638E20062</v>
          </cell>
          <cell r="B5456" t="str">
            <v>Y</v>
          </cell>
          <cell r="C5456" t="str">
            <v>FT</v>
          </cell>
          <cell r="D5456" t="str">
            <v>SPECIAL - 6" WATER MAIN DIP CLASS 54 PUSH ON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638E20064</v>
          </cell>
          <cell r="B5457" t="str">
            <v>Y</v>
          </cell>
          <cell r="C5457" t="str">
            <v>FT</v>
          </cell>
          <cell r="D5457" t="str">
            <v>SPECIAL - 6" WATER MAIN DIP CLASS 55 MECHANICAL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638E20066</v>
          </cell>
          <cell r="B5458" t="str">
            <v>Y</v>
          </cell>
          <cell r="C5458" t="str">
            <v>FT</v>
          </cell>
          <cell r="D5458" t="str">
            <v>SPECIAL - 6" WATER MAIN DIP CLASS 55 BALL AND SOCKET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638E20068</v>
          </cell>
          <cell r="B5459" t="str">
            <v>Y</v>
          </cell>
          <cell r="C5459" t="str">
            <v>FT</v>
          </cell>
          <cell r="D5459" t="str">
            <v>SPECIAL - 6" WATER MAIN DIP CLASS 55 BOLTLESS RESTRAINED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638E20070</v>
          </cell>
          <cell r="B5460" t="str">
            <v>Y</v>
          </cell>
          <cell r="C5460" t="str">
            <v>FT</v>
          </cell>
          <cell r="D5460" t="str">
            <v>SPECIAL - 6" WATER MAIN DIP CLASS 55 PUSH ON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638E20072</v>
          </cell>
          <cell r="B5461" t="str">
            <v>Y</v>
          </cell>
          <cell r="C5461" t="str">
            <v>FT</v>
          </cell>
          <cell r="D5461" t="str">
            <v>SPECIAL - 6" WATER MAIN DIP CLASS 56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638E20074</v>
          </cell>
          <cell r="B5462" t="str">
            <v>Y</v>
          </cell>
          <cell r="C5462" t="str">
            <v>FT</v>
          </cell>
          <cell r="D5462" t="str">
            <v>SPECIAL - 6" WATER MAIN DIP CLASS 56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638E20076</v>
          </cell>
          <cell r="B5463" t="str">
            <v>Y</v>
          </cell>
          <cell r="C5463" t="str">
            <v>FT</v>
          </cell>
          <cell r="D5463" t="str">
            <v>SPECIAL - 6" WATER MAIN DIP CLASS 56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638E20078</v>
          </cell>
          <cell r="B5464" t="str">
            <v>Y</v>
          </cell>
          <cell r="C5464" t="str">
            <v>FT</v>
          </cell>
          <cell r="D5464" t="str">
            <v>SPECIAL - 6" WATER MAIN DIP CLASS 56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638E20080</v>
          </cell>
          <cell r="B5465" t="str">
            <v>Y</v>
          </cell>
          <cell r="C5465" t="str">
            <v>FT</v>
          </cell>
          <cell r="D5465" t="str">
            <v>SPECIAL - 8" WATER MAIN DIP CLASS 52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638E20082</v>
          </cell>
          <cell r="B5466" t="str">
            <v>Y</v>
          </cell>
          <cell r="C5466" t="str">
            <v>FT</v>
          </cell>
          <cell r="D5466" t="str">
            <v>SPECIAL - 8" WATER MAIN DIP CLASS 52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638E20084</v>
          </cell>
          <cell r="B5467" t="str">
            <v>Y</v>
          </cell>
          <cell r="C5467" t="str">
            <v>FT</v>
          </cell>
          <cell r="D5467" t="str">
            <v>SPECIAL - 8" WATER MAIN DIP CLASS 52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638E20086</v>
          </cell>
          <cell r="B5468" t="str">
            <v>Y</v>
          </cell>
          <cell r="C5468" t="str">
            <v>FT</v>
          </cell>
          <cell r="D5468" t="str">
            <v>SPECIAL - 8" WATER MAIN DIP CLASS 52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638E20088</v>
          </cell>
          <cell r="B5469" t="str">
            <v>Y</v>
          </cell>
          <cell r="C5469" t="str">
            <v>FT</v>
          </cell>
          <cell r="D5469" t="str">
            <v>SPECIAL - 8" WATER MAIN DIP CLASS 53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638E20090</v>
          </cell>
          <cell r="B5470" t="str">
            <v>Y</v>
          </cell>
          <cell r="C5470" t="str">
            <v>FT</v>
          </cell>
          <cell r="D5470" t="str">
            <v>SPECIAL - 8" WATER MAIN DIP CLASS 53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638E20092</v>
          </cell>
          <cell r="B5471" t="str">
            <v>Y</v>
          </cell>
          <cell r="C5471" t="str">
            <v>FT</v>
          </cell>
          <cell r="D5471" t="str">
            <v>SPECIAL - 8" WATER MAIN DIP CLASS 53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638E20094</v>
          </cell>
          <cell r="B5472" t="str">
            <v>Y</v>
          </cell>
          <cell r="C5472" t="str">
            <v>FT</v>
          </cell>
          <cell r="D5472" t="str">
            <v>SPECIAL - 8" WATER MAIN DIP CLASS 53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638E20096</v>
          </cell>
          <cell r="B5473" t="str">
            <v>Y</v>
          </cell>
          <cell r="C5473" t="str">
            <v>FT</v>
          </cell>
          <cell r="D5473" t="str">
            <v>SPECIAL - 8" WATER MAIN DIP CLASS 54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638E20098</v>
          </cell>
          <cell r="B5474" t="str">
            <v>Y</v>
          </cell>
          <cell r="C5474" t="str">
            <v>FT</v>
          </cell>
          <cell r="D5474" t="str">
            <v>SPECIAL - 8" WATER MAIN DIP CLASS 54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638E20100</v>
          </cell>
          <cell r="B5475" t="str">
            <v>Y</v>
          </cell>
          <cell r="C5475" t="str">
            <v>FT</v>
          </cell>
          <cell r="D5475" t="str">
            <v>SPECIAL - 8" WATER MAIN DIP CLASS 54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638E20104</v>
          </cell>
          <cell r="B5476" t="str">
            <v>Y</v>
          </cell>
          <cell r="C5476" t="str">
            <v>FT</v>
          </cell>
          <cell r="D5476" t="str">
            <v>SPECIAL - 8" WATER MAIN DIP CLASS 54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638E20106</v>
          </cell>
          <cell r="B5477" t="str">
            <v>Y</v>
          </cell>
          <cell r="C5477" t="str">
            <v>FT</v>
          </cell>
          <cell r="D5477" t="str">
            <v>SPECIAL - 8" WATER MAIN DIP CLASS 55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638E20110</v>
          </cell>
          <cell r="B5478" t="str">
            <v>Y</v>
          </cell>
          <cell r="C5478" t="str">
            <v>FT</v>
          </cell>
          <cell r="D5478" t="str">
            <v>SPECIAL - 8" WATER MAIN DIP CLASS 55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638E20112</v>
          </cell>
          <cell r="B5479" t="str">
            <v>Y</v>
          </cell>
          <cell r="C5479" t="str">
            <v>FT</v>
          </cell>
          <cell r="D5479" t="str">
            <v>SPECIAL - 8" WATER MAIN DIP CLASS 55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638E20114</v>
          </cell>
          <cell r="B5480" t="str">
            <v>Y</v>
          </cell>
          <cell r="C5480" t="str">
            <v>FT</v>
          </cell>
          <cell r="D5480" t="str">
            <v>SPECIAL - 8" WATER MAIN DIP CLASS 55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638E20116</v>
          </cell>
          <cell r="B5481" t="str">
            <v>Y</v>
          </cell>
          <cell r="C5481" t="str">
            <v>FT</v>
          </cell>
          <cell r="D5481" t="str">
            <v>SPECIAL - 8" WATER MAIN DIP CLASS 56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638E20118</v>
          </cell>
          <cell r="B5482" t="str">
            <v>Y</v>
          </cell>
          <cell r="C5482" t="str">
            <v>FT</v>
          </cell>
          <cell r="D5482" t="str">
            <v>SPECIAL - 8" WATER MAIN DIP CLASS 56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638E20120</v>
          </cell>
          <cell r="B5483" t="str">
            <v>Y</v>
          </cell>
          <cell r="C5483" t="str">
            <v>FT</v>
          </cell>
          <cell r="D5483" t="str">
            <v>SPECIAL - 8" WATER MAIN DIP CLASS 56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638E20122</v>
          </cell>
          <cell r="B5484" t="str">
            <v>Y</v>
          </cell>
          <cell r="C5484" t="str">
            <v>FT</v>
          </cell>
          <cell r="D5484" t="str">
            <v>SPECIAL - 8" WATER MAIN DIP CLASS 56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638E20124</v>
          </cell>
          <cell r="B5485" t="str">
            <v>Y</v>
          </cell>
          <cell r="C5485" t="str">
            <v>FT</v>
          </cell>
          <cell r="D5485" t="str">
            <v>SPECIAL - 10" WATER MAIN DIP CLASS 52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638E20126</v>
          </cell>
          <cell r="B5486" t="str">
            <v>Y</v>
          </cell>
          <cell r="C5486" t="str">
            <v>FT</v>
          </cell>
          <cell r="D5486" t="str">
            <v>SPECIAL - 10" WATER MAIN DIP CLASS 52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638E20128</v>
          </cell>
          <cell r="B5487" t="str">
            <v>Y</v>
          </cell>
          <cell r="C5487" t="str">
            <v>FT</v>
          </cell>
          <cell r="D5487" t="str">
            <v>SPECIAL - 10" WATER MAIN DIP CLASS 52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638E20130</v>
          </cell>
          <cell r="B5488" t="str">
            <v>Y</v>
          </cell>
          <cell r="C5488" t="str">
            <v>FT</v>
          </cell>
          <cell r="D5488" t="str">
            <v>SPECIAL - 10" WATER MAIN DIP CLASS 52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638E20132</v>
          </cell>
          <cell r="B5489" t="str">
            <v>Y</v>
          </cell>
          <cell r="C5489" t="str">
            <v>FT</v>
          </cell>
          <cell r="D5489" t="str">
            <v>SPECIAL - 10" WATER MAIN DIP CLASS 53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638E20134</v>
          </cell>
          <cell r="B5490" t="str">
            <v>Y</v>
          </cell>
          <cell r="C5490" t="str">
            <v>FT</v>
          </cell>
          <cell r="D5490" t="str">
            <v>SPECIAL - 10" WATER MAIN DIP CLASS 53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638E20136</v>
          </cell>
          <cell r="B5491" t="str">
            <v>Y</v>
          </cell>
          <cell r="C5491" t="str">
            <v>FT</v>
          </cell>
          <cell r="D5491" t="str">
            <v>SPECIAL - 10" WATER MAIN DIP CLASS 53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638E20138</v>
          </cell>
          <cell r="B5492" t="str">
            <v>Y</v>
          </cell>
          <cell r="C5492" t="str">
            <v>FT</v>
          </cell>
          <cell r="D5492" t="str">
            <v>SPECIAL - 10" WATER MAIN DIP CLASS 53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638E20140</v>
          </cell>
          <cell r="B5493" t="str">
            <v>Y</v>
          </cell>
          <cell r="C5493" t="str">
            <v>FT</v>
          </cell>
          <cell r="D5493" t="str">
            <v>SPECIAL - 10" WATER MAIN DIP CLASS 54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638E20142</v>
          </cell>
          <cell r="B5494" t="str">
            <v>Y</v>
          </cell>
          <cell r="C5494" t="str">
            <v>FT</v>
          </cell>
          <cell r="D5494" t="str">
            <v>SPECIAL - 10" WATER MAIN DIP CLASS 54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638E20144</v>
          </cell>
          <cell r="B5495" t="str">
            <v>Y</v>
          </cell>
          <cell r="C5495" t="str">
            <v>FT</v>
          </cell>
          <cell r="D5495" t="str">
            <v>SPECIAL - 10" WATER MAIN DIP CLASS 54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638E20146</v>
          </cell>
          <cell r="B5496" t="str">
            <v>Y</v>
          </cell>
          <cell r="C5496" t="str">
            <v>FT</v>
          </cell>
          <cell r="D5496" t="str">
            <v>SPECIAL - 10" WATER MAIN DIP CLASS 54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638E20148</v>
          </cell>
          <cell r="B5497" t="str">
            <v>Y</v>
          </cell>
          <cell r="C5497" t="str">
            <v>FT</v>
          </cell>
          <cell r="D5497" t="str">
            <v>SPECIAL - 10" WATER MAIN DIP CLASS 55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638E20152</v>
          </cell>
          <cell r="B5498" t="str">
            <v>Y</v>
          </cell>
          <cell r="C5498" t="str">
            <v>FT</v>
          </cell>
          <cell r="D5498" t="str">
            <v>SPECIAL - 10" WATER MAIN DIP CLASS 55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638E20154</v>
          </cell>
          <cell r="B5499" t="str">
            <v>Y</v>
          </cell>
          <cell r="C5499" t="str">
            <v>FT</v>
          </cell>
          <cell r="D5499" t="str">
            <v>SPECIAL - 10" WATER MAIN DIP CLASS 55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638E20156</v>
          </cell>
          <cell r="B5500" t="str">
            <v>Y</v>
          </cell>
          <cell r="C5500" t="str">
            <v>FT</v>
          </cell>
          <cell r="D5500" t="str">
            <v>SPECIAL - 10" WATER MAIN DIP CLASS 55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638E20158</v>
          </cell>
          <cell r="B5501" t="str">
            <v>Y</v>
          </cell>
          <cell r="C5501" t="str">
            <v>FT</v>
          </cell>
          <cell r="D5501" t="str">
            <v>SPECIAL - 10" WATER MAIN DIP CLASS 56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638E20162</v>
          </cell>
          <cell r="B5502" t="str">
            <v>Y</v>
          </cell>
          <cell r="C5502" t="str">
            <v>FT</v>
          </cell>
          <cell r="D5502" t="str">
            <v>SPECIAL - 10" WATER MAIN DIP CLASS 56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638E20164</v>
          </cell>
          <cell r="B5503" t="str">
            <v>Y</v>
          </cell>
          <cell r="C5503" t="str">
            <v>FT</v>
          </cell>
          <cell r="D5503" t="str">
            <v>SPECIAL - 10" WATER MAIN DIP CLASS 56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638E20166</v>
          </cell>
          <cell r="B5504" t="str">
            <v>Y</v>
          </cell>
          <cell r="C5504" t="str">
            <v>FT</v>
          </cell>
          <cell r="D5504" t="str">
            <v>SPECIAL - 10" WATER MAIN DIP CLASS 56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638E20168</v>
          </cell>
          <cell r="B5505" t="str">
            <v>Y</v>
          </cell>
          <cell r="C5505" t="str">
            <v>FT</v>
          </cell>
          <cell r="D5505" t="str">
            <v>SPECIAL - 12" WATER MAIN DIP CLASS 52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638E20170</v>
          </cell>
          <cell r="B5506" t="str">
            <v>Y</v>
          </cell>
          <cell r="C5506" t="str">
            <v>FT</v>
          </cell>
          <cell r="D5506" t="str">
            <v>SPECIAL - 12" WATER MAIN DIP CLASS 52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638E20172</v>
          </cell>
          <cell r="B5507" t="str">
            <v>Y</v>
          </cell>
          <cell r="C5507" t="str">
            <v>FT</v>
          </cell>
          <cell r="D5507" t="str">
            <v>SPECIAL - 12" WATER MAIN DIP CLASS 52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638E20174</v>
          </cell>
          <cell r="B5508" t="str">
            <v>Y</v>
          </cell>
          <cell r="C5508" t="str">
            <v>FT</v>
          </cell>
          <cell r="D5508" t="str">
            <v>SPECIAL - 12" WATER MAIN DIP CLASS 52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638E20176</v>
          </cell>
          <cell r="B5509" t="str">
            <v>Y</v>
          </cell>
          <cell r="C5509" t="str">
            <v>FT</v>
          </cell>
          <cell r="D5509" t="str">
            <v>SPECIAL - 12" WATER MAIN DIP CLASS 53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638E20178</v>
          </cell>
          <cell r="B5510" t="str">
            <v>Y</v>
          </cell>
          <cell r="C5510" t="str">
            <v>FT</v>
          </cell>
          <cell r="D5510" t="str">
            <v>SPECIAL - 12" WATER MAIN DIP CLASS 53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638E20180</v>
          </cell>
          <cell r="B5511" t="str">
            <v>Y</v>
          </cell>
          <cell r="C5511" t="str">
            <v>FT</v>
          </cell>
          <cell r="D5511" t="str">
            <v>SPECIAL - 12" WATER MAIN DIP CLASS 53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638E20182</v>
          </cell>
          <cell r="B5512" t="str">
            <v>Y</v>
          </cell>
          <cell r="C5512" t="str">
            <v>FT</v>
          </cell>
          <cell r="D5512" t="str">
            <v>SPECIAL - 12" WATER MAIN DIP CLASS 53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638E20184</v>
          </cell>
          <cell r="B5513" t="str">
            <v>Y</v>
          </cell>
          <cell r="C5513" t="str">
            <v>FT</v>
          </cell>
          <cell r="D5513" t="str">
            <v>SPECIAL - 12" WATER MAIN DIP CLASS 54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638E20186</v>
          </cell>
          <cell r="B5514" t="str">
            <v>Y</v>
          </cell>
          <cell r="C5514" t="str">
            <v>FT</v>
          </cell>
          <cell r="D5514" t="str">
            <v>SPECIAL - 12" WATER MAIN DIP CLASS 54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638E20188</v>
          </cell>
          <cell r="B5515" t="str">
            <v>Y</v>
          </cell>
          <cell r="C5515" t="str">
            <v>FT</v>
          </cell>
          <cell r="D5515" t="str">
            <v>SPECIAL - 12" WATER MAIN DIP CLASS 54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638E20190</v>
          </cell>
          <cell r="B5516" t="str">
            <v>Y</v>
          </cell>
          <cell r="C5516" t="str">
            <v>FT</v>
          </cell>
          <cell r="D5516" t="str">
            <v>SPECIAL - 12" WATER MAIN DIP CLASS 54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638E20192</v>
          </cell>
          <cell r="B5517" t="str">
            <v>Y</v>
          </cell>
          <cell r="C5517" t="str">
            <v>FT</v>
          </cell>
          <cell r="D5517" t="str">
            <v>SPECIAL - 12" WATER MAIN DIP CLASS 55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638E20194</v>
          </cell>
          <cell r="B5518" t="str">
            <v>Y</v>
          </cell>
          <cell r="C5518" t="str">
            <v>FT</v>
          </cell>
          <cell r="D5518" t="str">
            <v>SPECIAL - 12" WATER MAIN DIP CLASS 55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638E20196</v>
          </cell>
          <cell r="B5519" t="str">
            <v>Y</v>
          </cell>
          <cell r="C5519" t="str">
            <v>FT</v>
          </cell>
          <cell r="D5519" t="str">
            <v>SPECIAL - 12" WATER MAIN DIP CLASS 55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638E20198</v>
          </cell>
          <cell r="B5520" t="str">
            <v>Y</v>
          </cell>
          <cell r="C5520" t="str">
            <v>FT</v>
          </cell>
          <cell r="D5520" t="str">
            <v>SPECIAL - 12" WATER MAIN DIP CLASS 55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638E20200</v>
          </cell>
          <cell r="B5521" t="str">
            <v>Y</v>
          </cell>
          <cell r="C5521" t="str">
            <v>FT</v>
          </cell>
          <cell r="D5521" t="str">
            <v>SPECIAL - 12" WATER MAIN DIP CLASS 56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638E20202</v>
          </cell>
          <cell r="B5522" t="str">
            <v>Y</v>
          </cell>
          <cell r="C5522" t="str">
            <v>FT</v>
          </cell>
          <cell r="D5522" t="str">
            <v>SPECIAL - 12" WATER MAIN DIP CLASS 56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638E20204</v>
          </cell>
          <cell r="B5523" t="str">
            <v>Y</v>
          </cell>
          <cell r="C5523" t="str">
            <v>FT</v>
          </cell>
          <cell r="D5523" t="str">
            <v>SPECIAL - 12" WATER MAIN DIP CLASS 56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638E20206</v>
          </cell>
          <cell r="B5524" t="str">
            <v>Y</v>
          </cell>
          <cell r="C5524" t="str">
            <v>FT</v>
          </cell>
          <cell r="D5524" t="str">
            <v>SPECIAL - 12" WATER MAIN DIP CLASS 56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638E20208</v>
          </cell>
          <cell r="B5525" t="str">
            <v>Y</v>
          </cell>
          <cell r="C5525" t="str">
            <v>FT</v>
          </cell>
          <cell r="D5525" t="str">
            <v>SPECIAL - 16" WATER MAIN DIP CLASS 52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638E20210</v>
          </cell>
          <cell r="B5526" t="str">
            <v>Y</v>
          </cell>
          <cell r="C5526" t="str">
            <v>FT</v>
          </cell>
          <cell r="D5526" t="str">
            <v>SPECIAL - 16" WATER MAIN DIP CLASS 52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638E20212</v>
          </cell>
          <cell r="B5527" t="str">
            <v>Y</v>
          </cell>
          <cell r="C5527" t="str">
            <v>FT</v>
          </cell>
          <cell r="D5527" t="str">
            <v>SPECIAL - 16" WATER MAIN DIP CLASS 52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638E20214</v>
          </cell>
          <cell r="B5528" t="str">
            <v>Y</v>
          </cell>
          <cell r="C5528" t="str">
            <v>FT</v>
          </cell>
          <cell r="D5528" t="str">
            <v>SPECIAL - 16" WATER MAIN DIP CLASS 52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638E20216</v>
          </cell>
          <cell r="B5529" t="str">
            <v>Y</v>
          </cell>
          <cell r="C5529" t="str">
            <v>FT</v>
          </cell>
          <cell r="D5529" t="str">
            <v>SPECIAL - 16" WATER MAIN DIP CLASS 53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638E20218</v>
          </cell>
          <cell r="B5530" t="str">
            <v>Y</v>
          </cell>
          <cell r="C5530" t="str">
            <v>FT</v>
          </cell>
          <cell r="D5530" t="str">
            <v>SPECIAL - 16" WATER MAIN DIP CLASS 53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638E20220</v>
          </cell>
          <cell r="B5531" t="str">
            <v>Y</v>
          </cell>
          <cell r="C5531" t="str">
            <v>FT</v>
          </cell>
          <cell r="D5531" t="str">
            <v>SPECIAL - 16" WATER MAIN DIP CLASS 53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638E20222</v>
          </cell>
          <cell r="B5532" t="str">
            <v>Y</v>
          </cell>
          <cell r="C5532" t="str">
            <v>FT</v>
          </cell>
          <cell r="D5532" t="str">
            <v>SPECIAL - 16" WATER MAIN DIP CLASS 53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638E20224</v>
          </cell>
          <cell r="B5533" t="str">
            <v>Y</v>
          </cell>
          <cell r="C5533" t="str">
            <v>FT</v>
          </cell>
          <cell r="D5533" t="str">
            <v>SPECIAL - 16" WATER MAIN DIP CLASS 54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638E20226</v>
          </cell>
          <cell r="B5534" t="str">
            <v>Y</v>
          </cell>
          <cell r="C5534" t="str">
            <v>FT</v>
          </cell>
          <cell r="D5534" t="str">
            <v>SPECIAL - 16" WATER MAIN DIP CLASS 54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638E20228</v>
          </cell>
          <cell r="B5535" t="str">
            <v>Y</v>
          </cell>
          <cell r="C5535" t="str">
            <v>FT</v>
          </cell>
          <cell r="D5535" t="str">
            <v>SPECIAL - 16" WATER MAIN DIP CLASS 54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638E20230</v>
          </cell>
          <cell r="B5536" t="str">
            <v>Y</v>
          </cell>
          <cell r="C5536" t="str">
            <v>FT</v>
          </cell>
          <cell r="D5536" t="str">
            <v>SPECIAL - 16" WATER MAIN DIP CLASS 54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638E20232</v>
          </cell>
          <cell r="B5537" t="str">
            <v>Y</v>
          </cell>
          <cell r="C5537" t="str">
            <v>FT</v>
          </cell>
          <cell r="D5537" t="str">
            <v>SPECIAL - 16" WATER MAIN DIP CLASS 55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638E20234</v>
          </cell>
          <cell r="B5538" t="str">
            <v>Y</v>
          </cell>
          <cell r="C5538" t="str">
            <v>FT</v>
          </cell>
          <cell r="D5538" t="str">
            <v>SPECIAL - 16" WATER MAIN DIP CLASS 55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638E20236</v>
          </cell>
          <cell r="B5539" t="str">
            <v>Y</v>
          </cell>
          <cell r="C5539" t="str">
            <v>FT</v>
          </cell>
          <cell r="D5539" t="str">
            <v>SPECIAL - 16" WATER MAIN DIP CLASS 55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638E20238</v>
          </cell>
          <cell r="B5540" t="str">
            <v>Y</v>
          </cell>
          <cell r="C5540" t="str">
            <v>FT</v>
          </cell>
          <cell r="D5540" t="str">
            <v>SPECIAL - 16" WATER MAIN DIP CLASS 55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638E20240</v>
          </cell>
          <cell r="B5541" t="str">
            <v>Y</v>
          </cell>
          <cell r="C5541" t="str">
            <v>FT</v>
          </cell>
          <cell r="D5541" t="str">
            <v>SPECIAL - 16" WATER MAIN DIP CLASS 56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638E20242</v>
          </cell>
          <cell r="B5542" t="str">
            <v>Y</v>
          </cell>
          <cell r="C5542" t="str">
            <v>FT</v>
          </cell>
          <cell r="D5542" t="str">
            <v>SPECIAL - 16" WATER MAIN DIP CLASS 56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638E20244</v>
          </cell>
          <cell r="B5543" t="str">
            <v>Y</v>
          </cell>
          <cell r="C5543" t="str">
            <v>FT</v>
          </cell>
          <cell r="D5543" t="str">
            <v>SPECIAL - 16" WATER MAIN DIP CLASS 56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638E20246</v>
          </cell>
          <cell r="B5544" t="str">
            <v>Y</v>
          </cell>
          <cell r="C5544" t="str">
            <v>FT</v>
          </cell>
          <cell r="D5544" t="str">
            <v>SPECIAL - 16" WATER MAIN DIP CLASS 56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638E20248</v>
          </cell>
          <cell r="B5545" t="str">
            <v>Y</v>
          </cell>
          <cell r="C5545" t="str">
            <v>FT</v>
          </cell>
          <cell r="D5545" t="str">
            <v>SPECIAL - 20" WATER MAIN DIP CLASS 52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638E20250</v>
          </cell>
          <cell r="B5546" t="str">
            <v>Y</v>
          </cell>
          <cell r="C5546" t="str">
            <v>FT</v>
          </cell>
          <cell r="D5546" t="str">
            <v>SPECIAL - 20" WATER MAIN DIP CLASS 52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638E20252</v>
          </cell>
          <cell r="B5547" t="str">
            <v>Y</v>
          </cell>
          <cell r="C5547" t="str">
            <v>FT</v>
          </cell>
          <cell r="D5547" t="str">
            <v>SPECIAL - 20" WATER MAIN DIP CLASS 52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638E20254</v>
          </cell>
          <cell r="B5548" t="str">
            <v>Y</v>
          </cell>
          <cell r="C5548" t="str">
            <v>FT</v>
          </cell>
          <cell r="D5548" t="str">
            <v>SPECIAL - 20" WATER MAIN DIP CLASS 52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638E20256</v>
          </cell>
          <cell r="B5549" t="str">
            <v>Y</v>
          </cell>
          <cell r="C5549" t="str">
            <v>FT</v>
          </cell>
          <cell r="D5549" t="str">
            <v>SPECIAL - 20" WATER MAIN DIP CLASS 53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638E20258</v>
          </cell>
          <cell r="B5550" t="str">
            <v>Y</v>
          </cell>
          <cell r="C5550" t="str">
            <v>FT</v>
          </cell>
          <cell r="D5550" t="str">
            <v>SPECIAL - 20" WATER MAIN DIP CLASS 53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638E20260</v>
          </cell>
          <cell r="B5551" t="str">
            <v>Y</v>
          </cell>
          <cell r="C5551" t="str">
            <v>FT</v>
          </cell>
          <cell r="D5551" t="str">
            <v>SPECIAL - 20" WATER MAIN DIP CLASS 53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638E20262</v>
          </cell>
          <cell r="B5552" t="str">
            <v>Y</v>
          </cell>
          <cell r="C5552" t="str">
            <v>FT</v>
          </cell>
          <cell r="D5552" t="str">
            <v>SPECIAL - 20" WATER MAIN DIP CLASS 53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638E20264</v>
          </cell>
          <cell r="B5553" t="str">
            <v>Y</v>
          </cell>
          <cell r="C5553" t="str">
            <v>FT</v>
          </cell>
          <cell r="D5553" t="str">
            <v>SPECIAL - 20" WATER MAIN DIP CLASS 54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638E20266</v>
          </cell>
          <cell r="B5554" t="str">
            <v>Y</v>
          </cell>
          <cell r="C5554" t="str">
            <v>FT</v>
          </cell>
          <cell r="D5554" t="str">
            <v>SPECIAL - 20" WATER MAIN DIP CLASS 54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638E20268</v>
          </cell>
          <cell r="B5555" t="str">
            <v>Y</v>
          </cell>
          <cell r="C5555" t="str">
            <v>FT</v>
          </cell>
          <cell r="D5555" t="str">
            <v>SPECIAL - 20" WATER MAIN DIP CLASS 54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638E20270</v>
          </cell>
          <cell r="B5556" t="str">
            <v>Y</v>
          </cell>
          <cell r="C5556" t="str">
            <v>FT</v>
          </cell>
          <cell r="D5556" t="str">
            <v>SPECIAL - 20" WATER MAIN DIP CLASS 54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638E20272</v>
          </cell>
          <cell r="B5557" t="str">
            <v>Y</v>
          </cell>
          <cell r="C5557" t="str">
            <v>FT</v>
          </cell>
          <cell r="D5557" t="str">
            <v>SPECIAL - 20" WATER MAIN DIP CLASS 55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638E20274</v>
          </cell>
          <cell r="B5558" t="str">
            <v>Y</v>
          </cell>
          <cell r="C5558" t="str">
            <v>FT</v>
          </cell>
          <cell r="D5558" t="str">
            <v>SPECIAL - 20" WATER MAIN DIP CLASS 55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638E20276</v>
          </cell>
          <cell r="B5559" t="str">
            <v>Y</v>
          </cell>
          <cell r="C5559" t="str">
            <v>FT</v>
          </cell>
          <cell r="D5559" t="str">
            <v>SPECIAL - 20" WATER MAIN DIP CLASS 55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638E20278</v>
          </cell>
          <cell r="B5560" t="str">
            <v>Y</v>
          </cell>
          <cell r="C5560" t="str">
            <v>FT</v>
          </cell>
          <cell r="D5560" t="str">
            <v>SPECIAL - 20" WATER MAIN DIP CLASS 55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638E20280</v>
          </cell>
          <cell r="B5561" t="str">
            <v>Y</v>
          </cell>
          <cell r="C5561" t="str">
            <v>FT</v>
          </cell>
          <cell r="D5561" t="str">
            <v>SPECIAL - 20" WATER MAIN DIP CLASS 56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638E20282</v>
          </cell>
          <cell r="B5562" t="str">
            <v>Y</v>
          </cell>
          <cell r="C5562" t="str">
            <v>FT</v>
          </cell>
          <cell r="D5562" t="str">
            <v>SPECIAL - 20" WATER MAIN DIP CLASS 56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638E20284</v>
          </cell>
          <cell r="B5563" t="str">
            <v>Y</v>
          </cell>
          <cell r="C5563" t="str">
            <v>FT</v>
          </cell>
          <cell r="D5563" t="str">
            <v>SPECIAL - 20" WATER MAIN DIP CLASS 56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638E20286</v>
          </cell>
          <cell r="B5564" t="str">
            <v>Y</v>
          </cell>
          <cell r="C5564" t="str">
            <v>FT</v>
          </cell>
          <cell r="D5564" t="str">
            <v>SPECIAL - 20" WATER MAIN DIP CLASS 56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638E20288</v>
          </cell>
          <cell r="B5565" t="str">
            <v>Y</v>
          </cell>
          <cell r="C5565" t="str">
            <v>FT</v>
          </cell>
          <cell r="D5565" t="str">
            <v>SPECIAL - 24" WATER MAIN DIP CLASS 52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638E20290</v>
          </cell>
          <cell r="B5566" t="str">
            <v>Y</v>
          </cell>
          <cell r="C5566" t="str">
            <v>FT</v>
          </cell>
          <cell r="D5566" t="str">
            <v>SPECIAL - 24" WATER MAIN DIP CLASS 52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638E20292</v>
          </cell>
          <cell r="B5567" t="str">
            <v>Y</v>
          </cell>
          <cell r="C5567" t="str">
            <v>FT</v>
          </cell>
          <cell r="D5567" t="str">
            <v>SPECIAL - 24" WATER MAIN DIP CLASS 52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638E20294</v>
          </cell>
          <cell r="B5568" t="str">
            <v>Y</v>
          </cell>
          <cell r="C5568" t="str">
            <v>FT</v>
          </cell>
          <cell r="D5568" t="str">
            <v>SPECIAL - 24" WATER MAIN DIP CLASS 52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638E20296</v>
          </cell>
          <cell r="B5569" t="str">
            <v>Y</v>
          </cell>
          <cell r="C5569" t="str">
            <v>FT</v>
          </cell>
          <cell r="D5569" t="str">
            <v>SPECIAL - 24" WATER MAIN DIP CLASS 53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638E20298</v>
          </cell>
          <cell r="B5570" t="str">
            <v>Y</v>
          </cell>
          <cell r="C5570" t="str">
            <v>FT</v>
          </cell>
          <cell r="D5570" t="str">
            <v>SPECIAL - 24" WATER MAIN DIP CLASS 53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638E20300</v>
          </cell>
          <cell r="B5571" t="str">
            <v>Y</v>
          </cell>
          <cell r="C5571" t="str">
            <v>FT</v>
          </cell>
          <cell r="D5571" t="str">
            <v>SPECIAL - 24" WATER MAIN DIP CLASS 53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638E20302</v>
          </cell>
          <cell r="B5572" t="str">
            <v>Y</v>
          </cell>
          <cell r="C5572" t="str">
            <v>FT</v>
          </cell>
          <cell r="D5572" t="str">
            <v>SPECIAL - 24" WATER MAIN DIP CLASS 53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638E20304</v>
          </cell>
          <cell r="B5573" t="str">
            <v>Y</v>
          </cell>
          <cell r="C5573" t="str">
            <v>FT</v>
          </cell>
          <cell r="D5573" t="str">
            <v>SPECIAL - 24" WATER MAIN DIP CLASS 54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638E20308</v>
          </cell>
          <cell r="B5574" t="str">
            <v>Y</v>
          </cell>
          <cell r="C5574" t="str">
            <v>FT</v>
          </cell>
          <cell r="D5574" t="str">
            <v>SPECIAL - 24" WATER MAIN DIP CLASS 54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638E20312</v>
          </cell>
          <cell r="B5575" t="str">
            <v>Y</v>
          </cell>
          <cell r="C5575" t="str">
            <v>FT</v>
          </cell>
          <cell r="D5575" t="str">
            <v>SPECIAL - 24" WATER MAIN DIP CLASS 54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638E20314</v>
          </cell>
          <cell r="B5576" t="str">
            <v>Y</v>
          </cell>
          <cell r="C5576" t="str">
            <v>FT</v>
          </cell>
          <cell r="D5576" t="str">
            <v>SPECIAL - 24" WATER MAIN DIP CLASS 54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638E20316</v>
          </cell>
          <cell r="B5577" t="str">
            <v>Y</v>
          </cell>
          <cell r="C5577" t="str">
            <v>FT</v>
          </cell>
          <cell r="D5577" t="str">
            <v>SPECIAL - 24" WATER MAIN DIP CLASS 55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638E20318</v>
          </cell>
          <cell r="B5578" t="str">
            <v>Y</v>
          </cell>
          <cell r="C5578" t="str">
            <v>FT</v>
          </cell>
          <cell r="D5578" t="str">
            <v>SPECIAL - 24" WATER MAIN DIP CLASS 55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638E20320</v>
          </cell>
          <cell r="B5579" t="str">
            <v>Y</v>
          </cell>
          <cell r="C5579" t="str">
            <v>FT</v>
          </cell>
          <cell r="D5579" t="str">
            <v>SPECIAL - 24" WATER MAIN DIP CLASS 55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638E20322</v>
          </cell>
          <cell r="B5580" t="str">
            <v>Y</v>
          </cell>
          <cell r="C5580" t="str">
            <v>FT</v>
          </cell>
          <cell r="D5580" t="str">
            <v>SPECIAL - 24" WATER MAIN DIP CLASS 55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638E20324</v>
          </cell>
          <cell r="B5581" t="str">
            <v>Y</v>
          </cell>
          <cell r="C5581" t="str">
            <v>FT</v>
          </cell>
          <cell r="D5581" t="str">
            <v>SPECIAL - 24" WATER MAIN DIP CLASS 56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638E20326</v>
          </cell>
          <cell r="B5582" t="str">
            <v>Y</v>
          </cell>
          <cell r="C5582" t="str">
            <v>FT</v>
          </cell>
          <cell r="D5582" t="str">
            <v>SPECIAL - 24" WATER MAIN DIP CLASS 56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638E20328</v>
          </cell>
          <cell r="B5583" t="str">
            <v>Y</v>
          </cell>
          <cell r="C5583" t="str">
            <v>FT</v>
          </cell>
          <cell r="D5583" t="str">
            <v>SPECIAL - 24" WATER MAIN DIP CLASS 56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638E20330</v>
          </cell>
          <cell r="B5584" t="str">
            <v>Y</v>
          </cell>
          <cell r="C5584" t="str">
            <v>FT</v>
          </cell>
          <cell r="D5584" t="str">
            <v>SPECIAL - 24" WATER MAIN DIP CLASS 56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638E20332</v>
          </cell>
          <cell r="B5585" t="str">
            <v>Y</v>
          </cell>
          <cell r="C5585" t="str">
            <v>FT</v>
          </cell>
          <cell r="D5585" t="str">
            <v>SPECIAL - 30" WATER MAIN DIP CLASS 52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638E20334</v>
          </cell>
          <cell r="B5586" t="str">
            <v>Y</v>
          </cell>
          <cell r="C5586" t="str">
            <v>FT</v>
          </cell>
          <cell r="D5586" t="str">
            <v>SPECIAL - 30" WATER MAIN DIP CLASS 52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638E20336</v>
          </cell>
          <cell r="B5587" t="str">
            <v>Y</v>
          </cell>
          <cell r="C5587" t="str">
            <v>FT</v>
          </cell>
          <cell r="D5587" t="str">
            <v>SPECIAL - 30" WATER MAIN DIP CLASS 52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638E20338</v>
          </cell>
          <cell r="B5588" t="str">
            <v>Y</v>
          </cell>
          <cell r="C5588" t="str">
            <v>FT</v>
          </cell>
          <cell r="D5588" t="str">
            <v>SPECIAL - 30" WATER MAIN DIP CLASS 52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638E20340</v>
          </cell>
          <cell r="B5589" t="str">
            <v>Y</v>
          </cell>
          <cell r="C5589" t="str">
            <v>FT</v>
          </cell>
          <cell r="D5589" t="str">
            <v>SPECIAL - 30" WATER MAIN DIP CLASS 53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638E20342</v>
          </cell>
          <cell r="B5590" t="str">
            <v>Y</v>
          </cell>
          <cell r="C5590" t="str">
            <v>FT</v>
          </cell>
          <cell r="D5590" t="str">
            <v>SPECIAL - 30" WATER MAIN DIP CLASS 53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638E20344</v>
          </cell>
          <cell r="B5591" t="str">
            <v>Y</v>
          </cell>
          <cell r="C5591" t="str">
            <v>FT</v>
          </cell>
          <cell r="D5591" t="str">
            <v>SPECIAL - 30" WATER MAIN DIP CLASS 53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638E20346</v>
          </cell>
          <cell r="B5592" t="str">
            <v>Y</v>
          </cell>
          <cell r="C5592" t="str">
            <v>FT</v>
          </cell>
          <cell r="D5592" t="str">
            <v>SPECIAL - 30" WATER MAIN DIP CLASS 53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638E20348</v>
          </cell>
          <cell r="B5593" t="str">
            <v>Y</v>
          </cell>
          <cell r="C5593" t="str">
            <v>FT</v>
          </cell>
          <cell r="D5593" t="str">
            <v>SPECIAL - 30" WATER MAIN DIP CLASS 54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638E20350</v>
          </cell>
          <cell r="B5594" t="str">
            <v>Y</v>
          </cell>
          <cell r="C5594" t="str">
            <v>FT</v>
          </cell>
          <cell r="D5594" t="str">
            <v>SPECIAL - 30" WATER MAIN DIP CLASS 54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638E20352</v>
          </cell>
          <cell r="B5595" t="str">
            <v>Y</v>
          </cell>
          <cell r="C5595" t="str">
            <v>FT</v>
          </cell>
          <cell r="D5595" t="str">
            <v>SPECIAL - 30" WATER MAIN DIP CLASS 54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638E20354</v>
          </cell>
          <cell r="B5596" t="str">
            <v>Y</v>
          </cell>
          <cell r="C5596" t="str">
            <v>FT</v>
          </cell>
          <cell r="D5596" t="str">
            <v>SPECIAL - 30" WATER MAIN DIP CLASS 54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638E20356</v>
          </cell>
          <cell r="B5597" t="str">
            <v>Y</v>
          </cell>
          <cell r="C5597" t="str">
            <v>FT</v>
          </cell>
          <cell r="D5597" t="str">
            <v>SPECIAL - 30" WATER MAIN DIP CLASS 55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638E20358</v>
          </cell>
          <cell r="B5598" t="str">
            <v>Y</v>
          </cell>
          <cell r="C5598" t="str">
            <v>FT</v>
          </cell>
          <cell r="D5598" t="str">
            <v>SPECIAL - 30" WATER MAIN DIP CLASS 55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638E20360</v>
          </cell>
          <cell r="B5599" t="str">
            <v>Y</v>
          </cell>
          <cell r="C5599" t="str">
            <v>FT</v>
          </cell>
          <cell r="D5599" t="str">
            <v>SPECIAL - 30" WATER MAIN DIP CLASS 55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638E20362</v>
          </cell>
          <cell r="B5600" t="str">
            <v>Y</v>
          </cell>
          <cell r="C5600" t="str">
            <v>FT</v>
          </cell>
          <cell r="D5600" t="str">
            <v>SPECIAL - 30" WATER MAIN DIP CLASS 55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638E20364</v>
          </cell>
          <cell r="B5601" t="str">
            <v>Y</v>
          </cell>
          <cell r="C5601" t="str">
            <v>FT</v>
          </cell>
          <cell r="D5601" t="str">
            <v>SPECIAL - 30" WATER MAIN DIP CLASS 56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638E20366</v>
          </cell>
          <cell r="B5602" t="str">
            <v>Y</v>
          </cell>
          <cell r="C5602" t="str">
            <v>FT</v>
          </cell>
          <cell r="D5602" t="str">
            <v>SPECIAL - 30" WATER MAIN DIP CLASS 56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638E20368</v>
          </cell>
          <cell r="B5603" t="str">
            <v>Y</v>
          </cell>
          <cell r="C5603" t="str">
            <v>FT</v>
          </cell>
          <cell r="D5603" t="str">
            <v>SPECIAL - 30" WATER MAIN DIP CLASS 56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638E20370</v>
          </cell>
          <cell r="B5604" t="str">
            <v>Y</v>
          </cell>
          <cell r="C5604" t="str">
            <v>FT</v>
          </cell>
          <cell r="D5604" t="str">
            <v>SPECIAL - 30" WATER MAIN DIP CLASS 56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638E20372</v>
          </cell>
          <cell r="B5605" t="str">
            <v>Y</v>
          </cell>
          <cell r="C5605" t="str">
            <v>FT</v>
          </cell>
          <cell r="D5605" t="str">
            <v>SPECIAL - 36" WATER MAIN DIP CLASS 52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638E20374</v>
          </cell>
          <cell r="B5606" t="str">
            <v>Y</v>
          </cell>
          <cell r="C5606" t="str">
            <v>FT</v>
          </cell>
          <cell r="D5606" t="str">
            <v>SPECIAL - 36" WATER MAIN DIP CLASS 52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638E20376</v>
          </cell>
          <cell r="B5607" t="str">
            <v>Y</v>
          </cell>
          <cell r="C5607" t="str">
            <v>FT</v>
          </cell>
          <cell r="D5607" t="str">
            <v>SPECIAL - 36" WATER MAIN DIP CLASS 52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638E20378</v>
          </cell>
          <cell r="B5608" t="str">
            <v>Y</v>
          </cell>
          <cell r="C5608" t="str">
            <v>FT</v>
          </cell>
          <cell r="D5608" t="str">
            <v>SPECIAL - 36" WATER MAIN DIP CLASS 52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638E20380</v>
          </cell>
          <cell r="B5609" t="str">
            <v>Y</v>
          </cell>
          <cell r="C5609" t="str">
            <v>FT</v>
          </cell>
          <cell r="D5609" t="str">
            <v>SPECIAL - 36" WATER MAIN DIP CLASS 53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638E20382</v>
          </cell>
          <cell r="B5610" t="str">
            <v>Y</v>
          </cell>
          <cell r="C5610" t="str">
            <v>FT</v>
          </cell>
          <cell r="D5610" t="str">
            <v>SPECIAL - 36" WATER MAIN DIP CLASS 53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638E20384</v>
          </cell>
          <cell r="B5611" t="str">
            <v>Y</v>
          </cell>
          <cell r="C5611" t="str">
            <v>FT</v>
          </cell>
          <cell r="D5611" t="str">
            <v>SPECIAL - 36" WATER MAIN DIP CLASS 53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638E20386</v>
          </cell>
          <cell r="B5612" t="str">
            <v>Y</v>
          </cell>
          <cell r="C5612" t="str">
            <v>FT</v>
          </cell>
          <cell r="D5612" t="str">
            <v>SPECIAL - 36" WATER MAIN DIP CLASS 53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638E20388</v>
          </cell>
          <cell r="B5613" t="str">
            <v>Y</v>
          </cell>
          <cell r="C5613" t="str">
            <v>FT</v>
          </cell>
          <cell r="D5613" t="str">
            <v>SPECIAL - 36" WATER MAIN DIP CLASS 54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638E20390</v>
          </cell>
          <cell r="B5614" t="str">
            <v>Y</v>
          </cell>
          <cell r="C5614" t="str">
            <v>FT</v>
          </cell>
          <cell r="D5614" t="str">
            <v>SPECIAL - 36" WATER MAIN DIP CLASS 54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638E20392</v>
          </cell>
          <cell r="B5615" t="str">
            <v>Y</v>
          </cell>
          <cell r="C5615" t="str">
            <v>FT</v>
          </cell>
          <cell r="D5615" t="str">
            <v>SPECIAL - 36" WATER MAIN DIP CLASS 54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638E20394</v>
          </cell>
          <cell r="B5616" t="str">
            <v>Y</v>
          </cell>
          <cell r="C5616" t="str">
            <v>FT</v>
          </cell>
          <cell r="D5616" t="str">
            <v>SPECIAL - 36" WATER MAIN DIP CLASS 54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638E20396</v>
          </cell>
          <cell r="B5617" t="str">
            <v>Y</v>
          </cell>
          <cell r="C5617" t="str">
            <v>FT</v>
          </cell>
          <cell r="D5617" t="str">
            <v>SPECIAL - 36" WATER MAIN DIP CLASS 55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638E20398</v>
          </cell>
          <cell r="B5618" t="str">
            <v>Y</v>
          </cell>
          <cell r="C5618" t="str">
            <v>FT</v>
          </cell>
          <cell r="D5618" t="str">
            <v>SPECIAL - 36" WATER MAIN DIP CLASS 55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638E20400</v>
          </cell>
          <cell r="B5619" t="str">
            <v>Y</v>
          </cell>
          <cell r="C5619" t="str">
            <v>FT</v>
          </cell>
          <cell r="D5619" t="str">
            <v>SPECIAL - 36" WATER MAIN DIP CLASS 55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638E20404</v>
          </cell>
          <cell r="B5620" t="str">
            <v>Y</v>
          </cell>
          <cell r="C5620" t="str">
            <v>FT</v>
          </cell>
          <cell r="D5620" t="str">
            <v>SPECIAL - 36" WATER MAIN DIP CLASS 55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638E20406</v>
          </cell>
          <cell r="B5621" t="str">
            <v>Y</v>
          </cell>
          <cell r="C5621" t="str">
            <v>FT</v>
          </cell>
          <cell r="D5621" t="str">
            <v>SPECIAL - 36" WATER MAIN DIP CLASS 56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638E20408</v>
          </cell>
          <cell r="B5622" t="str">
            <v>Y</v>
          </cell>
          <cell r="C5622" t="str">
            <v>FT</v>
          </cell>
          <cell r="D5622" t="str">
            <v>SPECIAL - 36" WATER MAIN DIP CLASS 56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638E20410</v>
          </cell>
          <cell r="B5623" t="str">
            <v>Y</v>
          </cell>
          <cell r="C5623" t="str">
            <v>FT</v>
          </cell>
          <cell r="D5623" t="str">
            <v>SPECIAL - 36" WATER MAIN DIP CLASS 56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638E20412</v>
          </cell>
          <cell r="B5624" t="str">
            <v>Y</v>
          </cell>
          <cell r="C5624" t="str">
            <v>FT</v>
          </cell>
          <cell r="D5624" t="str">
            <v>SPECIAL - 36" WATER MAIN DIP CLASS 56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638E20414</v>
          </cell>
          <cell r="B5625" t="str">
            <v>Y</v>
          </cell>
          <cell r="C5625" t="str">
            <v>FT</v>
          </cell>
          <cell r="D5625" t="str">
            <v>SPECIAL - 2"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638E20416</v>
          </cell>
          <cell r="B5626" t="str">
            <v>Y</v>
          </cell>
          <cell r="C5626" t="str">
            <v>FT</v>
          </cell>
          <cell r="D5626" t="str">
            <v>SPECIAL - 4"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638E20418</v>
          </cell>
          <cell r="B5627" t="str">
            <v>Y</v>
          </cell>
          <cell r="C5627" t="str">
            <v>FT</v>
          </cell>
          <cell r="D5627" t="str">
            <v>SPECIAL - 6"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638E20420</v>
          </cell>
          <cell r="B5628" t="str">
            <v>Y</v>
          </cell>
          <cell r="C5628" t="str">
            <v>FT</v>
          </cell>
          <cell r="D5628" t="str">
            <v>SPECIAL - 8"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638E20422</v>
          </cell>
          <cell r="B5629" t="str">
            <v>Y</v>
          </cell>
          <cell r="C5629" t="str">
            <v>FT</v>
          </cell>
          <cell r="D5629" t="str">
            <v>SPECIAL - 10"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638E20424</v>
          </cell>
          <cell r="B5630" t="str">
            <v>Y</v>
          </cell>
          <cell r="C5630" t="str">
            <v>FT</v>
          </cell>
          <cell r="D5630" t="str">
            <v>SPECIAL - 12"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638E20426</v>
          </cell>
          <cell r="B5631" t="str">
            <v>Y</v>
          </cell>
          <cell r="C5631" t="str">
            <v>FT</v>
          </cell>
          <cell r="D5631" t="str">
            <v>SPECIAL - 16" WATER MAIN POLYVINYL CHLORIDE PIPE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638E20428</v>
          </cell>
          <cell r="B5632" t="str">
            <v>Y</v>
          </cell>
          <cell r="C5632" t="str">
            <v>FT</v>
          </cell>
          <cell r="D5632" t="str">
            <v>SPECIAL - 6"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638E20432</v>
          </cell>
          <cell r="B5633" t="str">
            <v>Y</v>
          </cell>
          <cell r="C5633" t="str">
            <v>FT</v>
          </cell>
          <cell r="D5633" t="str">
            <v>SPECIAL - 12"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638E20434</v>
          </cell>
          <cell r="B5634" t="str">
            <v>Y</v>
          </cell>
          <cell r="C5634" t="str">
            <v>FT</v>
          </cell>
          <cell r="D5634" t="str">
            <v>SPECIAL - 16"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638E20436</v>
          </cell>
          <cell r="B5635" t="str">
            <v>Y</v>
          </cell>
          <cell r="C5635" t="str">
            <v>FT</v>
          </cell>
          <cell r="D5635" t="str">
            <v>SPECIAL - 24" GALVANIZED STEEL PIPE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638E20438</v>
          </cell>
          <cell r="B5636" t="str">
            <v>Y</v>
          </cell>
          <cell r="C5636" t="str">
            <v>FT</v>
          </cell>
          <cell r="D5636" t="str">
            <v>SPECIAL - 10" STEEL PIPE ENCASEMENT, BORED OR JACKED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638E20442</v>
          </cell>
          <cell r="B5637" t="str">
            <v>Y</v>
          </cell>
          <cell r="C5637" t="str">
            <v>FT</v>
          </cell>
          <cell r="D5637" t="str">
            <v>SPECIAL - 10" STEEL PIPE ENCASEMENT, OPEN CUT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638E20444</v>
          </cell>
          <cell r="B5638" t="str">
            <v>Y</v>
          </cell>
          <cell r="C5638" t="str">
            <v>FT</v>
          </cell>
          <cell r="D5638" t="str">
            <v>SPECIAL - 12" STEEL PIPE ENCASEMENT, BORED OR JACKED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638E20446</v>
          </cell>
          <cell r="B5639" t="str">
            <v>Y</v>
          </cell>
          <cell r="C5639" t="str">
            <v>FT</v>
          </cell>
          <cell r="D5639" t="str">
            <v>SPECIAL - 12" STEEL PIPE ENCASEMENT, OPEN CUT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638E20448</v>
          </cell>
          <cell r="B5640" t="str">
            <v>Y</v>
          </cell>
          <cell r="C5640" t="str">
            <v>FT</v>
          </cell>
          <cell r="D5640" t="str">
            <v>SPECIAL - 14" STEEL PIPE ENCASEMENT, BORED OR JACKED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638E20450</v>
          </cell>
          <cell r="B5641" t="str">
            <v>Y</v>
          </cell>
          <cell r="C5641" t="str">
            <v>FT</v>
          </cell>
          <cell r="D5641" t="str">
            <v>SPECIAL - 14" STEEL PIPE ENCASEMENT, OPEN CUT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638E20452</v>
          </cell>
          <cell r="B5642" t="str">
            <v>Y</v>
          </cell>
          <cell r="C5642" t="str">
            <v>FT</v>
          </cell>
          <cell r="D5642" t="str">
            <v>SPECIAL - 16" STEEL PIPE ENCASEMENT, BORED OR JACKED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638E20454</v>
          </cell>
          <cell r="B5643" t="str">
            <v>Y</v>
          </cell>
          <cell r="C5643" t="str">
            <v>FT</v>
          </cell>
          <cell r="D5643" t="str">
            <v>SPECIAL - 16" STEEL PIPE ENCASEMENT, OPEN CUT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638E20456</v>
          </cell>
          <cell r="B5644" t="str">
            <v>Y</v>
          </cell>
          <cell r="C5644" t="str">
            <v>FT</v>
          </cell>
          <cell r="D5644" t="str">
            <v>SPECIAL - 18" STEEL PIPE ENCASEMENT, BORED OR JACKED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638E20458</v>
          </cell>
          <cell r="B5645" t="str">
            <v>Y</v>
          </cell>
          <cell r="C5645" t="str">
            <v>FT</v>
          </cell>
          <cell r="D5645" t="str">
            <v>SPECIAL - 18" STEEL PIPE ENCASEMENT, OPEN CUT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638E20460</v>
          </cell>
          <cell r="B5646" t="str">
            <v>Y</v>
          </cell>
          <cell r="C5646" t="str">
            <v>FT</v>
          </cell>
          <cell r="D5646" t="str">
            <v>SPECIAL - 20" STEEL PIPE ENCASEMENT, BORED OR JACKED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638E20462</v>
          </cell>
          <cell r="B5647" t="str">
            <v>Y</v>
          </cell>
          <cell r="C5647" t="str">
            <v>FT</v>
          </cell>
          <cell r="D5647" t="str">
            <v>SPECIAL - 20" STEEL PIPE ENCASEMENT, OPEN CUT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638E20464</v>
          </cell>
          <cell r="B5648" t="str">
            <v>Y</v>
          </cell>
          <cell r="C5648" t="str">
            <v>FT</v>
          </cell>
          <cell r="D5648" t="str">
            <v>SPECIAL - 24" STEEL PIPE ENCASEMENT, BORED OR JACKED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638E20466</v>
          </cell>
          <cell r="B5649" t="str">
            <v>Y</v>
          </cell>
          <cell r="C5649" t="str">
            <v>FT</v>
          </cell>
          <cell r="D5649" t="str">
            <v>SPECIAL - 24" STEEL PIPE ENCASEMENT, OPEN CUT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638E20468</v>
          </cell>
          <cell r="B5650" t="str">
            <v>Y</v>
          </cell>
          <cell r="C5650" t="str">
            <v>FT</v>
          </cell>
          <cell r="D5650" t="str">
            <v>SPECIAL - 30" STEEL PIPE ENCASEMENT, BORED OR JACKED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638E20470</v>
          </cell>
          <cell r="B5651" t="str">
            <v>Y</v>
          </cell>
          <cell r="C5651" t="str">
            <v>FT</v>
          </cell>
          <cell r="D5651" t="str">
            <v>SPECIAL - 30" STEEL PIPE ENCASEMENT, OPEN CUT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638E20472</v>
          </cell>
          <cell r="B5652" t="str">
            <v>Y</v>
          </cell>
          <cell r="C5652" t="str">
            <v>FT</v>
          </cell>
          <cell r="D5652" t="str">
            <v>SPECIAL - 36" STEEL PIPE ENCASEMENT, BORED OR JACKED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638E20474</v>
          </cell>
          <cell r="B5653" t="str">
            <v>Y</v>
          </cell>
          <cell r="C5653" t="str">
            <v>FT</v>
          </cell>
          <cell r="D5653" t="str">
            <v>SPECIAL - 36" STEEL PIPE ENCASEMENT, OPEN CUT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638E20476</v>
          </cell>
          <cell r="B5654" t="str">
            <v>Y</v>
          </cell>
          <cell r="C5654" t="str">
            <v>FT</v>
          </cell>
          <cell r="D5654" t="str">
            <v>SPECIAL - 42" STEEL PIPE ENCASEMENT, BORED OR JACKED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638E20478</v>
          </cell>
          <cell r="B5655" t="str">
            <v>Y</v>
          </cell>
          <cell r="C5655" t="str">
            <v>FT</v>
          </cell>
          <cell r="D5655" t="str">
            <v>SPECIAL - 42" STEEL PIPE ENCASEMENT, OPEN CUT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638E20480</v>
          </cell>
          <cell r="B5656" t="str">
            <v>Y</v>
          </cell>
          <cell r="C5656" t="str">
            <v>FT</v>
          </cell>
          <cell r="D5656" t="str">
            <v>SPECIAL - 48" STEEL PIPE ENCASEMENT, BORED OR JACKED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638E20482</v>
          </cell>
          <cell r="B5657" t="str">
            <v>Y</v>
          </cell>
          <cell r="C5657" t="str">
            <v>FT</v>
          </cell>
          <cell r="D5657" t="str">
            <v>SPECIAL - 48" STEEL PIPE ENCASEMENT, OPEN CUT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638E20484</v>
          </cell>
          <cell r="B5658" t="str">
            <v>Y</v>
          </cell>
          <cell r="C5658" t="str">
            <v>FT</v>
          </cell>
          <cell r="D5658" t="str">
            <v>SPECIAL - 56" STEEL PIPE ENCASEMENT, BORED OR JACKED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638E20486</v>
          </cell>
          <cell r="B5659" t="str">
            <v>Y</v>
          </cell>
          <cell r="C5659" t="str">
            <v>FT</v>
          </cell>
          <cell r="D5659" t="str">
            <v>SPECIAL - 56" STEEL PIPE ENCASEMENT, OPEN CUT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638E20488</v>
          </cell>
          <cell r="B5660" t="str">
            <v>Y</v>
          </cell>
          <cell r="C5660" t="str">
            <v>FT</v>
          </cell>
          <cell r="D5660" t="str">
            <v>SPECIAL - 72" STEEL PIPE ENCASEMENT, BORED OR JACKED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638E20490</v>
          </cell>
          <cell r="B5661" t="str">
            <v>Y</v>
          </cell>
          <cell r="C5661" t="str">
            <v>FT</v>
          </cell>
          <cell r="D5661" t="str">
            <v>SPECIAL - 72" STEEL PIPE ENCASEMENT, OPEN CUT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638E20492</v>
          </cell>
          <cell r="B5662" t="str">
            <v>Y</v>
          </cell>
          <cell r="C5662" t="str">
            <v>FT</v>
          </cell>
          <cell r="D5662" t="str">
            <v>SPECIAL - 78" STEEL PIPE ENCASEMENT, BORED OR JACKED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638E20494</v>
          </cell>
          <cell r="B5663" t="str">
            <v>Y</v>
          </cell>
          <cell r="C5663" t="str">
            <v>FT</v>
          </cell>
          <cell r="D5663" t="str">
            <v>SPECIAL - 78" STEEL PIPE ENCASEMENT, OPEN CUT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638E20496</v>
          </cell>
          <cell r="B5664" t="str">
            <v>Y</v>
          </cell>
          <cell r="C5664" t="str">
            <v>FT</v>
          </cell>
          <cell r="D5664" t="str">
            <v>SPECIAL - TEMPORARY BY PASS COMPLETE WITH JOINTS AND FITTINGS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638E20498</v>
          </cell>
          <cell r="B5665" t="str">
            <v>Y</v>
          </cell>
          <cell r="C5665" t="str">
            <v>EACH</v>
          </cell>
          <cell r="D5665" t="str">
            <v>SPECIAL - VALVE BOX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638E20500</v>
          </cell>
          <cell r="B5666" t="str">
            <v>Y</v>
          </cell>
          <cell r="C5666" t="str">
            <v>EACH</v>
          </cell>
          <cell r="D5666" t="str">
            <v>SPECIAL - VALVE BOX ADJUSTED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638E20502</v>
          </cell>
          <cell r="B5667" t="str">
            <v>Y</v>
          </cell>
          <cell r="C5667" t="str">
            <v>EACH</v>
          </cell>
          <cell r="D5667" t="str">
            <v>SPECIAL - VALVE BOX REBUILT TO GRADE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638E20504</v>
          </cell>
          <cell r="B5668" t="str">
            <v>Y</v>
          </cell>
          <cell r="C5668" t="str">
            <v>EACH</v>
          </cell>
          <cell r="D5668" t="str">
            <v>SPECIAL - 2" GATE VALVE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638E20506</v>
          </cell>
          <cell r="B5669" t="str">
            <v>Y</v>
          </cell>
          <cell r="C5669" t="str">
            <v>EACH</v>
          </cell>
          <cell r="D5669" t="str">
            <v>SPECIAL - 2" GATE VALVE WITH VALVE BOX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638E20508</v>
          </cell>
          <cell r="B5670" t="str">
            <v>Y</v>
          </cell>
          <cell r="C5670" t="str">
            <v>EACH</v>
          </cell>
          <cell r="D5670" t="str">
            <v>SPECIAL - 2" INSERTING VALVE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638E20510</v>
          </cell>
          <cell r="B5671" t="str">
            <v>Y</v>
          </cell>
          <cell r="C5671" t="str">
            <v>EACH</v>
          </cell>
          <cell r="D5671" t="str">
            <v>SPECIAL - 2" INSERTING VALVE WITH VALVE BOX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638E20512</v>
          </cell>
          <cell r="B5672" t="str">
            <v>Y</v>
          </cell>
          <cell r="C5672" t="str">
            <v>EACH</v>
          </cell>
          <cell r="D5672" t="str">
            <v>SPECIAL - 2" BUTTERFLY VALVE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638E20514</v>
          </cell>
          <cell r="B5673" t="str">
            <v>Y</v>
          </cell>
          <cell r="C5673" t="str">
            <v>EACH</v>
          </cell>
          <cell r="D5673" t="str">
            <v>SPECIAL - 2" BUTTERFLY VALVE WITH VALVE BOX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638E20516</v>
          </cell>
          <cell r="B5674" t="str">
            <v>Y</v>
          </cell>
          <cell r="C5674" t="str">
            <v>EACH</v>
          </cell>
          <cell r="D5674" t="str">
            <v>SPECIAL - 2" CUTTING IN SLEEVE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638E20518</v>
          </cell>
          <cell r="B5675" t="str">
            <v>Y</v>
          </cell>
          <cell r="C5675" t="str">
            <v>EACH</v>
          </cell>
          <cell r="D5675" t="str">
            <v>SPECIAL - 2" CUTTING IN SLEEVE, VALVE WITH VALVE BOX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638E20520</v>
          </cell>
          <cell r="B5676" t="str">
            <v>Y</v>
          </cell>
          <cell r="C5676" t="str">
            <v>EACH</v>
          </cell>
          <cell r="D5676" t="str">
            <v>SPECIAL - 4" GATE VALVE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638E20522</v>
          </cell>
          <cell r="B5677" t="str">
            <v>Y</v>
          </cell>
          <cell r="C5677" t="str">
            <v>EACH</v>
          </cell>
          <cell r="D5677" t="str">
            <v>SPECIAL - 4" GATE VALVE WITH VALVE BOX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638E20524</v>
          </cell>
          <cell r="B5678" t="str">
            <v>Y</v>
          </cell>
          <cell r="C5678" t="str">
            <v>EACH</v>
          </cell>
          <cell r="D5678" t="str">
            <v>SPECIAL - 4" INSERTING VALVE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638E20526</v>
          </cell>
          <cell r="B5679" t="str">
            <v>Y</v>
          </cell>
          <cell r="C5679" t="str">
            <v>EACH</v>
          </cell>
          <cell r="D5679" t="str">
            <v>SPECIAL - 4" INSERTING VALVE WITH VALVE BOX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638E20528</v>
          </cell>
          <cell r="B5680" t="str">
            <v>Y</v>
          </cell>
          <cell r="C5680" t="str">
            <v>EACH</v>
          </cell>
          <cell r="D5680" t="str">
            <v>SPECIAL - 4" BUTTERFLY VALVE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638E20530</v>
          </cell>
          <cell r="B5681" t="str">
            <v>Y</v>
          </cell>
          <cell r="C5681" t="str">
            <v>EACH</v>
          </cell>
          <cell r="D5681" t="str">
            <v>SPECIAL - 4" BUTTERFLY VALVE WITH VALVE BOX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638E20532</v>
          </cell>
          <cell r="B5682" t="str">
            <v>Y</v>
          </cell>
          <cell r="C5682" t="str">
            <v>EACH</v>
          </cell>
          <cell r="D5682" t="str">
            <v>SPECIAL - 4" CUTTING IN SLEEVE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638E20534</v>
          </cell>
          <cell r="B5683" t="str">
            <v>Y</v>
          </cell>
          <cell r="C5683" t="str">
            <v>EACH</v>
          </cell>
          <cell r="D5683" t="str">
            <v>SPECIAL - 4" CUTTING IN SLEEVE, VALVE WITH VALVE BOX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638E20536</v>
          </cell>
          <cell r="B5684" t="str">
            <v>Y</v>
          </cell>
          <cell r="C5684" t="str">
            <v>EACH</v>
          </cell>
          <cell r="D5684" t="str">
            <v>SPECIAL - 6" GATE VALVE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638E20538</v>
          </cell>
          <cell r="B5685" t="str">
            <v>Y</v>
          </cell>
          <cell r="C5685" t="str">
            <v>EACH</v>
          </cell>
          <cell r="D5685" t="str">
            <v>SPECIAL - 6" GATE VALVE WITH VALVE BOX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638E20540</v>
          </cell>
          <cell r="B5686" t="str">
            <v>Y</v>
          </cell>
          <cell r="C5686" t="str">
            <v>EACH</v>
          </cell>
          <cell r="D5686" t="str">
            <v>SPECIAL - 6" INSERTING VALVE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638E20542</v>
          </cell>
          <cell r="B5687" t="str">
            <v>Y</v>
          </cell>
          <cell r="C5687" t="str">
            <v>EACH</v>
          </cell>
          <cell r="D5687" t="str">
            <v>SPECIAL - 6" INSERTING VALVE WITH VALVE BOX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638E20544</v>
          </cell>
          <cell r="B5688" t="str">
            <v>Y</v>
          </cell>
          <cell r="C5688" t="str">
            <v>EACH</v>
          </cell>
          <cell r="D5688" t="str">
            <v>SPECIAL - 6" BUTTERFLY VALVE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638E20546</v>
          </cell>
          <cell r="B5689" t="str">
            <v>Y</v>
          </cell>
          <cell r="C5689" t="str">
            <v>EACH</v>
          </cell>
          <cell r="D5689" t="str">
            <v>SPECIAL - 6" BUTTERFLY VALVE WITH VALVE BOX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638E20548</v>
          </cell>
          <cell r="B5690" t="str">
            <v>Y</v>
          </cell>
          <cell r="C5690" t="str">
            <v>EACH</v>
          </cell>
          <cell r="D5690" t="str">
            <v>SPECIAL - 6" CUTTING IN SLEEVE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638E20550</v>
          </cell>
          <cell r="B5691" t="str">
            <v>Y</v>
          </cell>
          <cell r="C5691" t="str">
            <v>EACH</v>
          </cell>
          <cell r="D5691" t="str">
            <v>SPECIAL - 6" CUTTING IN SLEEVE, VALVE WITH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638E20552</v>
          </cell>
          <cell r="B5692" t="str">
            <v>Y</v>
          </cell>
          <cell r="C5692" t="str">
            <v>EACH</v>
          </cell>
          <cell r="D5692" t="str">
            <v>SPECIAL - 8" GATE VALVE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638E20554</v>
          </cell>
          <cell r="B5693" t="str">
            <v>Y</v>
          </cell>
          <cell r="C5693" t="str">
            <v>EACH</v>
          </cell>
          <cell r="D5693" t="str">
            <v>SPECIAL - 8" GATE VALVE WITH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638E20556</v>
          </cell>
          <cell r="B5694" t="str">
            <v>Y</v>
          </cell>
          <cell r="C5694" t="str">
            <v>EACH</v>
          </cell>
          <cell r="D5694" t="str">
            <v>SPECIAL - 8" INSERTING VALVE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638E20558</v>
          </cell>
          <cell r="B5695" t="str">
            <v>Y</v>
          </cell>
          <cell r="C5695" t="str">
            <v>EACH</v>
          </cell>
          <cell r="D5695" t="str">
            <v>SPECIAL - 8" INSERTING VALVE WITH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638E20560</v>
          </cell>
          <cell r="B5696" t="str">
            <v>Y</v>
          </cell>
          <cell r="C5696" t="str">
            <v>EACH</v>
          </cell>
          <cell r="D5696" t="str">
            <v>SPECIAL - 8" BUTTERFLY VALVE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638E20562</v>
          </cell>
          <cell r="B5697" t="str">
            <v>Y</v>
          </cell>
          <cell r="C5697" t="str">
            <v>EACH</v>
          </cell>
          <cell r="D5697" t="str">
            <v>SPECIAL - 8" BUTTERFLY VALVE WITH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638E20564</v>
          </cell>
          <cell r="B5698" t="str">
            <v>Y</v>
          </cell>
          <cell r="C5698" t="str">
            <v>EACH</v>
          </cell>
          <cell r="D5698" t="str">
            <v>SPECIAL - 8" CUTTING IN SLEEVE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638E20566</v>
          </cell>
          <cell r="B5699" t="str">
            <v>Y</v>
          </cell>
          <cell r="C5699" t="str">
            <v>EACH</v>
          </cell>
          <cell r="D5699" t="str">
            <v>SPECIAL - 8" CUTTING IN SLEEVE, VALVE WITH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638E20568</v>
          </cell>
          <cell r="B5700" t="str">
            <v>Y</v>
          </cell>
          <cell r="C5700" t="str">
            <v>EACH</v>
          </cell>
          <cell r="D5700" t="str">
            <v>SPECIAL - 10" GATE VALVE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638E20570</v>
          </cell>
          <cell r="B5701" t="str">
            <v>Y</v>
          </cell>
          <cell r="C5701" t="str">
            <v>EACH</v>
          </cell>
          <cell r="D5701" t="str">
            <v>SPECIAL - 10" GATE VALVE WITH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638E20572</v>
          </cell>
          <cell r="B5702" t="str">
            <v>Y</v>
          </cell>
          <cell r="C5702" t="str">
            <v>EACH</v>
          </cell>
          <cell r="D5702" t="str">
            <v>SPECIAL - 10" INSERTING VALVE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638E20574</v>
          </cell>
          <cell r="B5703" t="str">
            <v>Y</v>
          </cell>
          <cell r="C5703" t="str">
            <v>EACH</v>
          </cell>
          <cell r="D5703" t="str">
            <v>SPECIAL - 10" INSERTING VALVE WITH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638E20576</v>
          </cell>
          <cell r="B5704" t="str">
            <v>Y</v>
          </cell>
          <cell r="C5704" t="str">
            <v>EACH</v>
          </cell>
          <cell r="D5704" t="str">
            <v>SPECIAL - 10" BUTTERFLY VALVE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638E20578</v>
          </cell>
          <cell r="B5705" t="str">
            <v>Y</v>
          </cell>
          <cell r="C5705" t="str">
            <v>EACH</v>
          </cell>
          <cell r="D5705" t="str">
            <v>SPECIAL - 10" BUTTERFLY VALVE WITH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638E20580</v>
          </cell>
          <cell r="B5706" t="str">
            <v>Y</v>
          </cell>
          <cell r="C5706" t="str">
            <v>EACH</v>
          </cell>
          <cell r="D5706" t="str">
            <v>SPECIAL - 10" CUTTING IN SLEEVE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638E20582</v>
          </cell>
          <cell r="B5707" t="str">
            <v>Y</v>
          </cell>
          <cell r="C5707" t="str">
            <v>EACH</v>
          </cell>
          <cell r="D5707" t="str">
            <v>SPECIAL - 10" CUTTING IN SLEEVE, VALVE WITH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638E20584</v>
          </cell>
          <cell r="B5708" t="str">
            <v>Y</v>
          </cell>
          <cell r="C5708" t="str">
            <v>EACH</v>
          </cell>
          <cell r="D5708" t="str">
            <v>SPECIAL - 12" GATE VALVE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638E20586</v>
          </cell>
          <cell r="B5709" t="str">
            <v>Y</v>
          </cell>
          <cell r="C5709" t="str">
            <v>EACH</v>
          </cell>
          <cell r="D5709" t="str">
            <v>SPECIAL - 12" GATE VALVE WITH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638E20588</v>
          </cell>
          <cell r="B5710" t="str">
            <v>Y</v>
          </cell>
          <cell r="C5710" t="str">
            <v>EACH</v>
          </cell>
          <cell r="D5710" t="str">
            <v>SPECIAL - 12" INSERTING VALVE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638E20590</v>
          </cell>
          <cell r="B5711" t="str">
            <v>Y</v>
          </cell>
          <cell r="C5711" t="str">
            <v>EACH</v>
          </cell>
          <cell r="D5711" t="str">
            <v>SPECIAL - 12" INSERTING VALVE WITH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638E20592</v>
          </cell>
          <cell r="B5712" t="str">
            <v>Y</v>
          </cell>
          <cell r="C5712" t="str">
            <v>EACH</v>
          </cell>
          <cell r="D5712" t="str">
            <v>SPECIAL - 12" BUTTERFLY VALVE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638E20594</v>
          </cell>
          <cell r="B5713" t="str">
            <v>Y</v>
          </cell>
          <cell r="C5713" t="str">
            <v>EACH</v>
          </cell>
          <cell r="D5713" t="str">
            <v>SPECIAL - 12" BUTTERFLY VALVE WITH VALVE BOX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638E20596</v>
          </cell>
          <cell r="B5714" t="str">
            <v>Y</v>
          </cell>
          <cell r="C5714" t="str">
            <v>EACH</v>
          </cell>
          <cell r="D5714" t="str">
            <v>SPECIAL - 12" CUTTING IN SLEEVE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638E20598</v>
          </cell>
          <cell r="B5715" t="str">
            <v>Y</v>
          </cell>
          <cell r="C5715" t="str">
            <v>EACH</v>
          </cell>
          <cell r="D5715" t="str">
            <v>SPECIAL - 12" CUTTING IN SLEEVE, VALVE WITH VALVE BOX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638E20602</v>
          </cell>
          <cell r="B5716" t="str">
            <v>Y</v>
          </cell>
          <cell r="C5716" t="str">
            <v>EACH</v>
          </cell>
          <cell r="D5716" t="str">
            <v>SPECIAL - 14" GATE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638E20604</v>
          </cell>
          <cell r="B5717" t="str">
            <v>Y</v>
          </cell>
          <cell r="C5717" t="str">
            <v>EACH</v>
          </cell>
          <cell r="D5717" t="str">
            <v>SPECIAL - 14" GATE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638E20608</v>
          </cell>
          <cell r="B5718" t="str">
            <v>Y</v>
          </cell>
          <cell r="C5718" t="str">
            <v>EACH</v>
          </cell>
          <cell r="D5718" t="str">
            <v>SPECIAL - 14" INSERTING VALVE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638E20610</v>
          </cell>
          <cell r="B5719" t="str">
            <v>Y</v>
          </cell>
          <cell r="C5719" t="str">
            <v>EACH</v>
          </cell>
          <cell r="D5719" t="str">
            <v>SPECIAL - 14" INSERTING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638E20612</v>
          </cell>
          <cell r="B5720" t="str">
            <v>Y</v>
          </cell>
          <cell r="C5720" t="str">
            <v>EACH</v>
          </cell>
          <cell r="D5720" t="str">
            <v>SPECIAL - 14" BUTTERFLY VALVE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638E20614</v>
          </cell>
          <cell r="B5721" t="str">
            <v>Y</v>
          </cell>
          <cell r="C5721" t="str">
            <v>EACH</v>
          </cell>
          <cell r="D5721" t="str">
            <v>SPECIAL - 14" BUTTERFLY VALVE WITH VALVE BOX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638E20616</v>
          </cell>
          <cell r="B5722" t="str">
            <v>Y</v>
          </cell>
          <cell r="C5722" t="str">
            <v>EACH</v>
          </cell>
          <cell r="D5722" t="str">
            <v>SPECIAL - 14" CUTTING IN SLEEVE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638E20618</v>
          </cell>
          <cell r="B5723" t="str">
            <v>Y</v>
          </cell>
          <cell r="C5723" t="str">
            <v>EACH</v>
          </cell>
          <cell r="D5723" t="str">
            <v>SPECIAL - 14" CUTTING IN SLEEVE, VALVE WITH VALVE BOX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638E20620</v>
          </cell>
          <cell r="B5724" t="str">
            <v>Y</v>
          </cell>
          <cell r="C5724" t="str">
            <v>EACH</v>
          </cell>
          <cell r="D5724" t="str">
            <v>SPECIAL - 16" GATE VALVE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638E20622</v>
          </cell>
          <cell r="B5725" t="str">
            <v>Y</v>
          </cell>
          <cell r="C5725" t="str">
            <v>EACH</v>
          </cell>
          <cell r="D5725" t="str">
            <v>SPECIAL - 16" GATE VALVE WITH VALVE BOX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638E20624</v>
          </cell>
          <cell r="B5726" t="str">
            <v>Y</v>
          </cell>
          <cell r="C5726" t="str">
            <v>EACH</v>
          </cell>
          <cell r="D5726" t="str">
            <v>SPECIAL - 16" INSERTING VALVE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638E20626</v>
          </cell>
          <cell r="B5727" t="str">
            <v>Y</v>
          </cell>
          <cell r="C5727" t="str">
            <v>EACH</v>
          </cell>
          <cell r="D5727" t="str">
            <v>SPECIAL - 16" INSERTING VALVE WITH VALVE BOX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638E20628</v>
          </cell>
          <cell r="B5728" t="str">
            <v>Y</v>
          </cell>
          <cell r="C5728" t="str">
            <v>EACH</v>
          </cell>
          <cell r="D5728" t="str">
            <v>SPECIAL - 16" BUTTERFLY VALVE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638E20630</v>
          </cell>
          <cell r="B5729" t="str">
            <v>Y</v>
          </cell>
          <cell r="C5729" t="str">
            <v>EACH</v>
          </cell>
          <cell r="D5729" t="str">
            <v>SPECIAL - 16" BUTTERFLY VALVE WITH VALVE BOX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638E20632</v>
          </cell>
          <cell r="B5730" t="str">
            <v>Y</v>
          </cell>
          <cell r="C5730" t="str">
            <v>EACH</v>
          </cell>
          <cell r="D5730" t="str">
            <v>SPECIAL - 16" CUTTING IN SLEEVE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638E20634</v>
          </cell>
          <cell r="B5731" t="str">
            <v>Y</v>
          </cell>
          <cell r="C5731" t="str">
            <v>EACH</v>
          </cell>
          <cell r="D5731" t="str">
            <v>SPECIAL - 16" CUTTING IN SLEEVE, VALVE WITH VALVE BOX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638E20636</v>
          </cell>
          <cell r="B5732" t="str">
            <v>Y</v>
          </cell>
          <cell r="C5732" t="str">
            <v>EACH</v>
          </cell>
          <cell r="D5732" t="str">
            <v>SPECIAL - 18" GATE VALVE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638E20638</v>
          </cell>
          <cell r="B5733" t="str">
            <v>Y</v>
          </cell>
          <cell r="C5733" t="str">
            <v>EACH</v>
          </cell>
          <cell r="D5733" t="str">
            <v>SPECIAL - 18" GATE VALVE WITH VALVE BOX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638E20642</v>
          </cell>
          <cell r="B5734" t="str">
            <v>Y</v>
          </cell>
          <cell r="C5734" t="str">
            <v>EACH</v>
          </cell>
          <cell r="D5734" t="str">
            <v>SPECIAL - 18" INSERTING VALVE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638E20644</v>
          </cell>
          <cell r="B5735" t="str">
            <v>Y</v>
          </cell>
          <cell r="C5735" t="str">
            <v>EACH</v>
          </cell>
          <cell r="D5735" t="str">
            <v>SPECIAL - 18" INSERTING VALVE WITH VALVE BOX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638E20646</v>
          </cell>
          <cell r="B5736" t="str">
            <v>Y</v>
          </cell>
          <cell r="C5736" t="str">
            <v>EACH</v>
          </cell>
          <cell r="D5736" t="str">
            <v>SPECIAL - 18" BUTTERFLY VALVE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638E20648</v>
          </cell>
          <cell r="B5737" t="str">
            <v>Y</v>
          </cell>
          <cell r="C5737" t="str">
            <v>EACH</v>
          </cell>
          <cell r="D5737" t="str">
            <v>SPECIAL - 18" BUTTERFLY VALVE WITH VALVE BOX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638E20652</v>
          </cell>
          <cell r="B5738" t="str">
            <v>Y</v>
          </cell>
          <cell r="C5738" t="str">
            <v>EACH</v>
          </cell>
          <cell r="D5738" t="str">
            <v>SPECIAL - 18" CUTTING IN SLEEVE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638E20654</v>
          </cell>
          <cell r="B5739" t="str">
            <v>Y</v>
          </cell>
          <cell r="C5739" t="str">
            <v>EACH</v>
          </cell>
          <cell r="D5739" t="str">
            <v>SPECIAL - 18" CUTTING IN SLEEVE, VALVE WITH VALVE BOX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638E20656</v>
          </cell>
          <cell r="B5740" t="str">
            <v>Y</v>
          </cell>
          <cell r="C5740" t="str">
            <v>EACH</v>
          </cell>
          <cell r="D5740" t="str">
            <v>SPECIAL - 20" GATE VALVE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638E20658</v>
          </cell>
          <cell r="B5741" t="str">
            <v>Y</v>
          </cell>
          <cell r="C5741" t="str">
            <v>EACH</v>
          </cell>
          <cell r="D5741" t="str">
            <v>SPECIAL - 20" GATE VALVE WITH VALVE BOX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638E20660</v>
          </cell>
          <cell r="B5742" t="str">
            <v>Y</v>
          </cell>
          <cell r="C5742" t="str">
            <v>EACH</v>
          </cell>
          <cell r="D5742" t="str">
            <v>SPECIAL - 20" INSERTING VALVE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638E20662</v>
          </cell>
          <cell r="B5743" t="str">
            <v>Y</v>
          </cell>
          <cell r="C5743" t="str">
            <v>EACH</v>
          </cell>
          <cell r="D5743" t="str">
            <v>SPECIAL - 20" INSERTING VALVE WITH VALVE BOX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638E20664</v>
          </cell>
          <cell r="B5744" t="str">
            <v>Y</v>
          </cell>
          <cell r="C5744" t="str">
            <v>EACH</v>
          </cell>
          <cell r="D5744" t="str">
            <v>SPECIAL - 20" BUTTERFLY VALVE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638E20666</v>
          </cell>
          <cell r="B5745" t="str">
            <v>Y</v>
          </cell>
          <cell r="C5745" t="str">
            <v>EACH</v>
          </cell>
          <cell r="D5745" t="str">
            <v>SPECIAL - 20" BUTTERFLY VALVE WITH VALVE BOX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638E20668</v>
          </cell>
          <cell r="B5746" t="str">
            <v>Y</v>
          </cell>
          <cell r="C5746" t="str">
            <v>EACH</v>
          </cell>
          <cell r="D5746" t="str">
            <v>SPECIAL - 20" CUTTING IN SLEEVE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638E20670</v>
          </cell>
          <cell r="B5747" t="str">
            <v>Y</v>
          </cell>
          <cell r="C5747" t="str">
            <v>EACH</v>
          </cell>
          <cell r="D5747" t="str">
            <v>SPECIAL - 20" CUTTING IN SLEEVE, VALVE WITH VALVE BOX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638E20672</v>
          </cell>
          <cell r="B5748" t="str">
            <v>Y</v>
          </cell>
          <cell r="C5748" t="str">
            <v>EACH</v>
          </cell>
          <cell r="D5748" t="str">
            <v>SPECIAL - 24" GATE VALVE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638E20674</v>
          </cell>
          <cell r="B5749" t="str">
            <v>Y</v>
          </cell>
          <cell r="C5749" t="str">
            <v>EACH</v>
          </cell>
          <cell r="D5749" t="str">
            <v>SPECIAL - 24" GATE VALVE WITH VALVE BOX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638E20676</v>
          </cell>
          <cell r="B5750" t="str">
            <v>Y</v>
          </cell>
          <cell r="C5750" t="str">
            <v>EACH</v>
          </cell>
          <cell r="D5750" t="str">
            <v>SPECIAL - 24" INSERTING VALVE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638E20678</v>
          </cell>
          <cell r="B5751" t="str">
            <v>Y</v>
          </cell>
          <cell r="C5751" t="str">
            <v>EACH</v>
          </cell>
          <cell r="D5751" t="str">
            <v>SPECIAL - 24" INSERTING VALVE WITH VALVE BOX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638E20680</v>
          </cell>
          <cell r="B5752" t="str">
            <v>Y</v>
          </cell>
          <cell r="C5752" t="str">
            <v>EACH</v>
          </cell>
          <cell r="D5752" t="str">
            <v>SPECIAL - 24" BUTTERFLY VALVE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638E20682</v>
          </cell>
          <cell r="B5753" t="str">
            <v>Y</v>
          </cell>
          <cell r="C5753" t="str">
            <v>EACH</v>
          </cell>
          <cell r="D5753" t="str">
            <v>SPECIAL - 24" BUTTERFLY VALVE WITH VALVE BOX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638E20684</v>
          </cell>
          <cell r="B5754" t="str">
            <v>Y</v>
          </cell>
          <cell r="C5754" t="str">
            <v>EACH</v>
          </cell>
          <cell r="D5754" t="str">
            <v>SPECIAL - 24" CUTTING IN SLEEVE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638E20686</v>
          </cell>
          <cell r="B5755" t="str">
            <v>Y</v>
          </cell>
          <cell r="C5755" t="str">
            <v>EACH</v>
          </cell>
          <cell r="D5755" t="str">
            <v>SPECIAL - 24" CUTTING IN SLEEVE, VALVE WITH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638E20688</v>
          </cell>
          <cell r="B5756" t="str">
            <v>Y</v>
          </cell>
          <cell r="C5756" t="str">
            <v>EACH</v>
          </cell>
          <cell r="D5756" t="str">
            <v>SPECIAL - 4" X 4"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638E20690</v>
          </cell>
          <cell r="B5757" t="str">
            <v>Y</v>
          </cell>
          <cell r="C5757" t="str">
            <v>EACH</v>
          </cell>
          <cell r="D5757" t="str">
            <v>SPECIAL - 6"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638E20692</v>
          </cell>
          <cell r="B5758" t="str">
            <v>Y</v>
          </cell>
          <cell r="C5758" t="str">
            <v>EACH</v>
          </cell>
          <cell r="D5758" t="str">
            <v>SPECIAL - 8" X 6"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638E20694</v>
          </cell>
          <cell r="B5759" t="str">
            <v>Y</v>
          </cell>
          <cell r="C5759" t="str">
            <v>EACH</v>
          </cell>
          <cell r="D5759" t="str">
            <v>SPECIAL - 8" X 8"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638E20696</v>
          </cell>
          <cell r="B5760" t="str">
            <v>Y</v>
          </cell>
          <cell r="C5760" t="str">
            <v>EACH</v>
          </cell>
          <cell r="D5760" t="str">
            <v>SPECIAL - 10" X 4"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638E20698</v>
          </cell>
          <cell r="B5761" t="str">
            <v>Y</v>
          </cell>
          <cell r="C5761" t="str">
            <v>EACH</v>
          </cell>
          <cell r="D5761" t="str">
            <v>SPECIAL - 10" X 6"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638E20700</v>
          </cell>
          <cell r="B5762" t="str">
            <v>Y</v>
          </cell>
          <cell r="C5762" t="str">
            <v>EACH</v>
          </cell>
          <cell r="D5762" t="str">
            <v>SPECIAL - 10" X 8"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638E20702</v>
          </cell>
          <cell r="B5763" t="str">
            <v>Y</v>
          </cell>
          <cell r="C5763" t="str">
            <v>EACH</v>
          </cell>
          <cell r="D5763" t="str">
            <v>SPECIAL - 10" X 10"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638E20704</v>
          </cell>
          <cell r="B5764" t="str">
            <v>Y</v>
          </cell>
          <cell r="C5764" t="str">
            <v>EACH</v>
          </cell>
          <cell r="D5764" t="str">
            <v>SPECIAL - 12" X 4"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638E20706</v>
          </cell>
          <cell r="B5765" t="str">
            <v>Y</v>
          </cell>
          <cell r="C5765" t="str">
            <v>EACH</v>
          </cell>
          <cell r="D5765" t="str">
            <v>SPECIAL - 12" X 6"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638E20708</v>
          </cell>
          <cell r="B5766" t="str">
            <v>Y</v>
          </cell>
          <cell r="C5766" t="str">
            <v>EACH</v>
          </cell>
          <cell r="D5766" t="str">
            <v>SPECIAL - 12" X 8"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638E20710</v>
          </cell>
          <cell r="B5767" t="str">
            <v>Y</v>
          </cell>
          <cell r="C5767" t="str">
            <v>EACH</v>
          </cell>
          <cell r="D5767" t="str">
            <v>SPECIAL - 12" X 10"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638E20712</v>
          </cell>
          <cell r="B5768" t="str">
            <v>Y</v>
          </cell>
          <cell r="C5768" t="str">
            <v>EACH</v>
          </cell>
          <cell r="D5768" t="str">
            <v>SPECIAL - 12" X 12"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638E20714</v>
          </cell>
          <cell r="B5769" t="str">
            <v>Y</v>
          </cell>
          <cell r="C5769" t="str">
            <v>EACH</v>
          </cell>
          <cell r="D5769" t="str">
            <v>SPECIAL - 14" X 14"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638E20716</v>
          </cell>
          <cell r="B5770" t="str">
            <v>Y</v>
          </cell>
          <cell r="C5770" t="str">
            <v>EACH</v>
          </cell>
          <cell r="D5770" t="str">
            <v>SPECIAL - 14"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638E20718</v>
          </cell>
          <cell r="B5771" t="str">
            <v>Y</v>
          </cell>
          <cell r="C5771" t="str">
            <v>EACH</v>
          </cell>
          <cell r="D5771" t="str">
            <v>SPECIAL - 16" X 6"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638E20720</v>
          </cell>
          <cell r="B5772" t="str">
            <v>Y</v>
          </cell>
          <cell r="C5772" t="str">
            <v>EACH</v>
          </cell>
          <cell r="D5772" t="str">
            <v>SPECIAL - 16" X 8"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638E20722</v>
          </cell>
          <cell r="B5773" t="str">
            <v>Y</v>
          </cell>
          <cell r="C5773" t="str">
            <v>EACH</v>
          </cell>
          <cell r="D5773" t="str">
            <v>SPECIAL - 16" X 10"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638E20724</v>
          </cell>
          <cell r="B5774" t="str">
            <v>Y</v>
          </cell>
          <cell r="C5774" t="str">
            <v>EACH</v>
          </cell>
          <cell r="D5774" t="str">
            <v>SPECIAL - 16" X 12"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638E20726</v>
          </cell>
          <cell r="B5775" t="str">
            <v>Y</v>
          </cell>
          <cell r="C5775" t="str">
            <v>EACH</v>
          </cell>
          <cell r="D5775" t="str">
            <v>SPECIAL - 16" X 16"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638E20727</v>
          </cell>
          <cell r="B5776" t="str">
            <v>Y</v>
          </cell>
          <cell r="C5776" t="str">
            <v>EACH</v>
          </cell>
          <cell r="D5776" t="str">
            <v>SPECIAL - 18" X 18"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638E20728</v>
          </cell>
          <cell r="B5777" t="str">
            <v>Y</v>
          </cell>
          <cell r="C5777" t="str">
            <v>EACH</v>
          </cell>
          <cell r="D5777" t="str">
            <v>SPECIAL - 20" X 16"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638E20730</v>
          </cell>
          <cell r="B5778" t="str">
            <v>Y</v>
          </cell>
          <cell r="C5778" t="str">
            <v>EACH</v>
          </cell>
          <cell r="D5778" t="str">
            <v>SPECIAL - 20" X 20" TAPPING SLEEVE, VALVE AND VALVE BOX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638E20732</v>
          </cell>
          <cell r="B5779" t="str">
            <v>Y</v>
          </cell>
          <cell r="C5779" t="str">
            <v>EACH</v>
          </cell>
          <cell r="D5779" t="str">
            <v>SPECIAL - 3/4"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638E20734</v>
          </cell>
          <cell r="B5780" t="str">
            <v>Y</v>
          </cell>
          <cell r="C5780" t="str">
            <v>EACH</v>
          </cell>
          <cell r="D5780" t="str">
            <v>SPECIAL - 1"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638E20736</v>
          </cell>
          <cell r="B5781" t="str">
            <v>Y</v>
          </cell>
          <cell r="C5781" t="str">
            <v>EACH</v>
          </cell>
          <cell r="D5781" t="str">
            <v>SPECIAL - 1 1/2"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638E20738</v>
          </cell>
          <cell r="B5782" t="str">
            <v>Y</v>
          </cell>
          <cell r="C5782" t="str">
            <v>EACH</v>
          </cell>
          <cell r="D5782" t="str">
            <v>SPECIAL - 2" AIR RELEASE VALVE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638E20740</v>
          </cell>
          <cell r="B5783" t="str">
            <v>Y</v>
          </cell>
          <cell r="C5783" t="str">
            <v>EACH</v>
          </cell>
          <cell r="D5783" t="str">
            <v>SPECIAL - 3/4"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638E20742</v>
          </cell>
          <cell r="B5784" t="str">
            <v>Y</v>
          </cell>
          <cell r="C5784" t="str">
            <v>EACH</v>
          </cell>
          <cell r="D5784" t="str">
            <v>SPECIAL - 1"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638E20744</v>
          </cell>
          <cell r="B5785" t="str">
            <v>Y</v>
          </cell>
          <cell r="C5785" t="str">
            <v>EACH</v>
          </cell>
          <cell r="D5785" t="str">
            <v>SPECIAL - 1 1/2"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638E20746</v>
          </cell>
          <cell r="B5786" t="str">
            <v>Y</v>
          </cell>
          <cell r="C5786" t="str">
            <v>EACH</v>
          </cell>
          <cell r="D5786" t="str">
            <v>SPECIAL - 2" AIR RELEASE VALVE WITH VALVE BOX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638E20748</v>
          </cell>
          <cell r="B5787" t="str">
            <v>Y</v>
          </cell>
          <cell r="C5787" t="str">
            <v>EACH</v>
          </cell>
          <cell r="D5787" t="str">
            <v>SPECIAL - 4"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638E20750</v>
          </cell>
          <cell r="B5788" t="str">
            <v>Y</v>
          </cell>
          <cell r="C5788" t="str">
            <v>EACH</v>
          </cell>
          <cell r="D5788" t="str">
            <v>SPECIAL - 6" FIRE HYDRANT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638E20752</v>
          </cell>
          <cell r="B5789" t="str">
            <v>Y</v>
          </cell>
          <cell r="C5789" t="str">
            <v>EACH</v>
          </cell>
          <cell r="D5789" t="str">
            <v>SPECIAL - FIRE HYDRANT REMOVED FOR STORAGE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638E20754</v>
          </cell>
          <cell r="B5790" t="str">
            <v>Y</v>
          </cell>
          <cell r="C5790" t="str">
            <v>EACH</v>
          </cell>
          <cell r="D5790" t="str">
            <v>SPECIAL - FIRE HYDRANT RELOCATED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638E20756</v>
          </cell>
          <cell r="B5791" t="str">
            <v>Y</v>
          </cell>
          <cell r="C5791" t="str">
            <v>EACH</v>
          </cell>
          <cell r="D5791" t="str">
            <v>SPECIAL - FIRE HYDRANT RESET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638E20758</v>
          </cell>
          <cell r="B5792" t="str">
            <v>Y</v>
          </cell>
          <cell r="C5792" t="str">
            <v>EACH</v>
          </cell>
          <cell r="D5792" t="str">
            <v>SPECIAL - FIRE HYDRANT ABANDONED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638E20760</v>
          </cell>
          <cell r="B5793" t="str">
            <v>Y</v>
          </cell>
          <cell r="C5793" t="str">
            <v>EACH</v>
          </cell>
          <cell r="D5793" t="str">
            <v>SPECIAL - FIRE HYDRANT REMOVED AND DISPOSED OF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638E20762</v>
          </cell>
          <cell r="B5794" t="str">
            <v>Y</v>
          </cell>
          <cell r="C5794" t="str">
            <v>EACH</v>
          </cell>
          <cell r="D5794" t="str">
            <v>SPECIAL - FIRE HYDRANT SERVICE LINE EXTENDED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638E20764</v>
          </cell>
          <cell r="B5795" t="str">
            <v>Y</v>
          </cell>
          <cell r="C5795" t="str">
            <v>EACH</v>
          </cell>
          <cell r="D5795" t="str">
            <v>SPECIAL - FIRE HYDRANT SERVICE LINE SHORTENED AND ADJUSTED TO GRADE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638E20766</v>
          </cell>
          <cell r="B5796" t="str">
            <v>Y</v>
          </cell>
          <cell r="C5796" t="str">
            <v>FT</v>
          </cell>
          <cell r="D5796" t="str">
            <v>SPECIAL - 3/4" COPPER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638E20768</v>
          </cell>
          <cell r="B5797" t="str">
            <v>Y</v>
          </cell>
          <cell r="C5797" t="str">
            <v>FT</v>
          </cell>
          <cell r="D5797" t="str">
            <v>SPECIAL - 3/4" POLYETHYLENE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638E20770</v>
          </cell>
          <cell r="B5798" t="str">
            <v>Y</v>
          </cell>
          <cell r="C5798" t="str">
            <v>FT</v>
          </cell>
          <cell r="D5798" t="str">
            <v>SPECIAL - 1" COPPER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638E20772</v>
          </cell>
          <cell r="B5799" t="str">
            <v>Y</v>
          </cell>
          <cell r="C5799" t="str">
            <v>FT</v>
          </cell>
          <cell r="D5799" t="str">
            <v>SPECIAL - 1" POLYETHYLENE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638E20774</v>
          </cell>
          <cell r="B5800" t="str">
            <v>Y</v>
          </cell>
          <cell r="C5800" t="str">
            <v>FT</v>
          </cell>
          <cell r="D5800" t="str">
            <v>SPECIAL - 1 1/2" COPPER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638E20776</v>
          </cell>
          <cell r="B5801" t="str">
            <v>Y</v>
          </cell>
          <cell r="C5801" t="str">
            <v>FT</v>
          </cell>
          <cell r="D5801" t="str">
            <v>SPECIAL - 1 1/2" POLYETHYLENE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638E20778</v>
          </cell>
          <cell r="B5802" t="str">
            <v>Y</v>
          </cell>
          <cell r="C5802" t="str">
            <v>FT</v>
          </cell>
          <cell r="D5802" t="str">
            <v>SPECIAL - 2" COPPER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638E20780</v>
          </cell>
          <cell r="B5803" t="str">
            <v>Y</v>
          </cell>
          <cell r="C5803" t="str">
            <v>FT</v>
          </cell>
          <cell r="D5803" t="str">
            <v>SPECIAL - 2" POLYETHYLENE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638E20782</v>
          </cell>
          <cell r="B5804" t="str">
            <v>Y</v>
          </cell>
          <cell r="C5804" t="str">
            <v>FT</v>
          </cell>
          <cell r="D5804" t="str">
            <v>SPECIAL - 2 1/2" COPPER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638E20784</v>
          </cell>
          <cell r="B5805" t="str">
            <v>Y</v>
          </cell>
          <cell r="C5805" t="str">
            <v>FT</v>
          </cell>
          <cell r="D5805" t="str">
            <v>SPECIAL - 2 1/2" POLYETHYLENE WATER SERVICE LINE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638E20786</v>
          </cell>
          <cell r="B5806" t="str">
            <v>Y</v>
          </cell>
          <cell r="C5806" t="str">
            <v>FT</v>
          </cell>
          <cell r="D5806" t="str">
            <v>SPECIAL - RETAP AND RECONNECT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638E20788</v>
          </cell>
          <cell r="B5807" t="str">
            <v>Y</v>
          </cell>
          <cell r="C5807" t="str">
            <v>FT</v>
          </cell>
          <cell r="D5807" t="str">
            <v>SPECIAL - LOWER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638E20790</v>
          </cell>
          <cell r="B5808" t="str">
            <v>Y</v>
          </cell>
          <cell r="C5808" t="str">
            <v>FT</v>
          </cell>
          <cell r="D5808" t="str">
            <v>SPECIAL - RAISE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638E20792</v>
          </cell>
          <cell r="B5809" t="str">
            <v>Y</v>
          </cell>
          <cell r="C5809" t="str">
            <v>FT</v>
          </cell>
          <cell r="D5809" t="str">
            <v>SPECIAL - SHORTEN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638E20794</v>
          </cell>
          <cell r="B5810" t="str">
            <v>Y</v>
          </cell>
          <cell r="C5810" t="str">
            <v>FT</v>
          </cell>
          <cell r="D5810" t="str">
            <v>SPECIAL - REMOVE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638E20796</v>
          </cell>
          <cell r="B5811" t="str">
            <v>Y</v>
          </cell>
          <cell r="C5811" t="str">
            <v>FT</v>
          </cell>
          <cell r="D5811" t="str">
            <v>SPECIAL - RETAP, RECONNECT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638E20798</v>
          </cell>
          <cell r="B5812" t="str">
            <v>Y</v>
          </cell>
          <cell r="C5812" t="str">
            <v>FT</v>
          </cell>
          <cell r="D5812" t="str">
            <v>SPECIAL - RAISE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638E20800</v>
          </cell>
          <cell r="B5813" t="str">
            <v>Y</v>
          </cell>
          <cell r="C5813" t="str">
            <v>FT</v>
          </cell>
          <cell r="D5813" t="str">
            <v>SPECIAL - LOWER AND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638E20802</v>
          </cell>
          <cell r="B5814" t="str">
            <v>Y</v>
          </cell>
          <cell r="C5814" t="str">
            <v>FT</v>
          </cell>
          <cell r="D5814" t="str">
            <v>SPECIAL - EXTEND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638E20804</v>
          </cell>
          <cell r="B5815" t="str">
            <v>Y</v>
          </cell>
          <cell r="C5815" t="str">
            <v>FT</v>
          </cell>
          <cell r="D5815" t="str">
            <v>SPECIAL - INSTALL 3/4" COPPER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638E20806</v>
          </cell>
          <cell r="B5816" t="str">
            <v>Y</v>
          </cell>
          <cell r="C5816" t="str">
            <v>FT</v>
          </cell>
          <cell r="D5816" t="str">
            <v>SPECIAL - RETAP, RECONNECT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638E20808</v>
          </cell>
          <cell r="B5817" t="str">
            <v>Y</v>
          </cell>
          <cell r="C5817" t="str">
            <v>FT</v>
          </cell>
          <cell r="D5817" t="str">
            <v>SPECIAL - RAISE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638E20810</v>
          </cell>
          <cell r="B5818" t="str">
            <v>Y</v>
          </cell>
          <cell r="C5818" t="str">
            <v>FT</v>
          </cell>
          <cell r="D5818" t="str">
            <v>SPECIAL - LOWER AND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638E20812</v>
          </cell>
          <cell r="B5819" t="str">
            <v>Y</v>
          </cell>
          <cell r="C5819" t="str">
            <v>FT</v>
          </cell>
          <cell r="D5819" t="str">
            <v>SPECIAL - EXTEND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638E20814</v>
          </cell>
          <cell r="B5820" t="str">
            <v>Y</v>
          </cell>
          <cell r="C5820" t="str">
            <v>FT</v>
          </cell>
          <cell r="D5820" t="str">
            <v>SPECIAL - INSTALL 3/4" POLYETHYLENE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638E20816</v>
          </cell>
          <cell r="B5821" t="str">
            <v>Y</v>
          </cell>
          <cell r="C5821" t="str">
            <v>FT</v>
          </cell>
          <cell r="D5821" t="str">
            <v>SPECIAL - RETAP, RECONNECT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638E20818</v>
          </cell>
          <cell r="B5822" t="str">
            <v>Y</v>
          </cell>
          <cell r="C5822" t="str">
            <v>FT</v>
          </cell>
          <cell r="D5822" t="str">
            <v>SPECIAL - RAISE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638E20820</v>
          </cell>
          <cell r="B5823" t="str">
            <v>Y</v>
          </cell>
          <cell r="C5823" t="str">
            <v>FT</v>
          </cell>
          <cell r="D5823" t="str">
            <v>SPECIAL - LOWER AND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638E20822</v>
          </cell>
          <cell r="B5824" t="str">
            <v>Y</v>
          </cell>
          <cell r="C5824" t="str">
            <v>FT</v>
          </cell>
          <cell r="D5824" t="str">
            <v>SPECIAL - EXTEND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638E20824</v>
          </cell>
          <cell r="B5825" t="str">
            <v>Y</v>
          </cell>
          <cell r="C5825" t="str">
            <v>FT</v>
          </cell>
          <cell r="D5825" t="str">
            <v>SPECIAL - INSTALL 1" COPPER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638E20826</v>
          </cell>
          <cell r="B5826" t="str">
            <v>Y</v>
          </cell>
          <cell r="C5826" t="str">
            <v>FT</v>
          </cell>
          <cell r="D5826" t="str">
            <v>SPECIAL - RETAP, RECONNECT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638E20828</v>
          </cell>
          <cell r="B5827" t="str">
            <v>Y</v>
          </cell>
          <cell r="C5827" t="str">
            <v>FT</v>
          </cell>
          <cell r="D5827" t="str">
            <v>SPECIAL - RAISE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638E20830</v>
          </cell>
          <cell r="B5828" t="str">
            <v>Y</v>
          </cell>
          <cell r="C5828" t="str">
            <v>FT</v>
          </cell>
          <cell r="D5828" t="str">
            <v>SPECIAL - LOWER AND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638E20832</v>
          </cell>
          <cell r="B5829" t="str">
            <v>Y</v>
          </cell>
          <cell r="C5829" t="str">
            <v>FT</v>
          </cell>
          <cell r="D5829" t="str">
            <v>SPECIAL - EXTEND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638E20834</v>
          </cell>
          <cell r="B5830" t="str">
            <v>Y</v>
          </cell>
          <cell r="C5830" t="str">
            <v>FT</v>
          </cell>
          <cell r="D5830" t="str">
            <v>SPECIAL - INSTALL 1" POLYETHYLENE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638E20836</v>
          </cell>
          <cell r="B5831" t="str">
            <v>Y</v>
          </cell>
          <cell r="C5831" t="str">
            <v>FT</v>
          </cell>
          <cell r="D5831" t="str">
            <v>SPECIAL - RETAP, RECONNECT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638E20838</v>
          </cell>
          <cell r="B5832" t="str">
            <v>Y</v>
          </cell>
          <cell r="C5832" t="str">
            <v>FT</v>
          </cell>
          <cell r="D5832" t="str">
            <v>SPECIAL - RAISE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638E20840</v>
          </cell>
          <cell r="B5833" t="str">
            <v>Y</v>
          </cell>
          <cell r="C5833" t="str">
            <v>FT</v>
          </cell>
          <cell r="D5833" t="str">
            <v>SPECIAL - LOWER AND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638E20842</v>
          </cell>
          <cell r="B5834" t="str">
            <v>Y</v>
          </cell>
          <cell r="C5834" t="str">
            <v>FT</v>
          </cell>
          <cell r="D5834" t="str">
            <v>SPECIAL - EXTEND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638E20844</v>
          </cell>
          <cell r="B5835" t="str">
            <v>Y</v>
          </cell>
          <cell r="C5835" t="str">
            <v>FT</v>
          </cell>
          <cell r="D5835" t="str">
            <v>SPECIAL - INSTALL 1 1/2" COPPER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638E20846</v>
          </cell>
          <cell r="B5836" t="str">
            <v>Y</v>
          </cell>
          <cell r="C5836" t="str">
            <v>FT</v>
          </cell>
          <cell r="D5836" t="str">
            <v>SPECIAL - RETAP, RECONNECT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638E20848</v>
          </cell>
          <cell r="B5837" t="str">
            <v>Y</v>
          </cell>
          <cell r="C5837" t="str">
            <v>FT</v>
          </cell>
          <cell r="D5837" t="str">
            <v>SPECIAL - RAISE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638E20850</v>
          </cell>
          <cell r="B5838" t="str">
            <v>Y</v>
          </cell>
          <cell r="C5838" t="str">
            <v>FT</v>
          </cell>
          <cell r="D5838" t="str">
            <v>SPECIAL - LOWER AND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638E20852</v>
          </cell>
          <cell r="B5839" t="str">
            <v>Y</v>
          </cell>
          <cell r="C5839" t="str">
            <v>FT</v>
          </cell>
          <cell r="D5839" t="str">
            <v>SPECIAL - EXTEND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638E20854</v>
          </cell>
          <cell r="B5840" t="str">
            <v>Y</v>
          </cell>
          <cell r="C5840" t="str">
            <v>FT</v>
          </cell>
          <cell r="D5840" t="str">
            <v>SPECIAL - INSTALL 1 1/2" POLYETHYLENE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638E20856</v>
          </cell>
          <cell r="B5841" t="str">
            <v>Y</v>
          </cell>
          <cell r="C5841" t="str">
            <v>FT</v>
          </cell>
          <cell r="D5841" t="str">
            <v>SPECIAL - RETAP, RECONNECT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638E20858</v>
          </cell>
          <cell r="B5842" t="str">
            <v>Y</v>
          </cell>
          <cell r="C5842" t="str">
            <v>FT</v>
          </cell>
          <cell r="D5842" t="str">
            <v>SPECIAL - RAISE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638E20860</v>
          </cell>
          <cell r="B5843" t="str">
            <v>Y</v>
          </cell>
          <cell r="C5843" t="str">
            <v>FT</v>
          </cell>
          <cell r="D5843" t="str">
            <v>SPECIAL - LOWER AND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638E20862</v>
          </cell>
          <cell r="B5844" t="str">
            <v>Y</v>
          </cell>
          <cell r="C5844" t="str">
            <v>FT</v>
          </cell>
          <cell r="D5844" t="str">
            <v>SPECIAL - EXTEND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638E20864</v>
          </cell>
          <cell r="B5845" t="str">
            <v>Y</v>
          </cell>
          <cell r="C5845" t="str">
            <v>FT</v>
          </cell>
          <cell r="D5845" t="str">
            <v>SPECIAL - INSTALL 2" COPPER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638E20866</v>
          </cell>
          <cell r="B5846" t="str">
            <v>Y</v>
          </cell>
          <cell r="C5846" t="str">
            <v>FT</v>
          </cell>
          <cell r="D5846" t="str">
            <v>SPECIAL - RETAP, RECONNECT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638E20868</v>
          </cell>
          <cell r="B5847" t="str">
            <v>Y</v>
          </cell>
          <cell r="C5847" t="str">
            <v>FT</v>
          </cell>
          <cell r="D5847" t="str">
            <v>SPECIAL - RAISE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638E20870</v>
          </cell>
          <cell r="B5848" t="str">
            <v>Y</v>
          </cell>
          <cell r="C5848" t="str">
            <v>FT</v>
          </cell>
          <cell r="D5848" t="str">
            <v>SPECIAL - LOWER AND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638E20872</v>
          </cell>
          <cell r="B5849" t="str">
            <v>Y</v>
          </cell>
          <cell r="C5849" t="str">
            <v>FT</v>
          </cell>
          <cell r="D5849" t="str">
            <v>SPECIAL - EXTEND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638E20874</v>
          </cell>
          <cell r="B5850" t="str">
            <v>Y</v>
          </cell>
          <cell r="C5850" t="str">
            <v>FT</v>
          </cell>
          <cell r="D5850" t="str">
            <v>SPECIAL - INSTALL 2" POLYETHYLENE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638E20876</v>
          </cell>
          <cell r="B5851" t="str">
            <v>Y</v>
          </cell>
          <cell r="C5851" t="str">
            <v>EACH</v>
          </cell>
          <cell r="D5851" t="str">
            <v>SPECIAL - CUT AND PLUG EXISTING 4"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638E20878</v>
          </cell>
          <cell r="B5852" t="str">
            <v>Y</v>
          </cell>
          <cell r="C5852" t="str">
            <v>EACH</v>
          </cell>
          <cell r="D5852" t="str">
            <v>SPECIAL - CUT AND PLUG EXISTING 6"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638E20880</v>
          </cell>
          <cell r="B5853" t="str">
            <v>Y</v>
          </cell>
          <cell r="C5853" t="str">
            <v>EACH</v>
          </cell>
          <cell r="D5853" t="str">
            <v>SPECIAL - CUT AND PLUG EXISTING 8"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638E20882</v>
          </cell>
          <cell r="B5854" t="str">
            <v>Y</v>
          </cell>
          <cell r="C5854" t="str">
            <v>EACH</v>
          </cell>
          <cell r="D5854" t="str">
            <v>SPECIAL - CUT AND PLUG EXISTING 10"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638E20884</v>
          </cell>
          <cell r="B5855" t="str">
            <v>Y</v>
          </cell>
          <cell r="C5855" t="str">
            <v>EACH</v>
          </cell>
          <cell r="D5855" t="str">
            <v>SPECIAL - CUT AND PLUG EXISTING 12"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638E20886</v>
          </cell>
          <cell r="B5856" t="str">
            <v>Y</v>
          </cell>
          <cell r="C5856" t="str">
            <v>EACH</v>
          </cell>
          <cell r="D5856" t="str">
            <v>SPECIAL - CUT AND PLUG EXISTING 16"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638E20888</v>
          </cell>
          <cell r="B5857" t="str">
            <v>Y</v>
          </cell>
          <cell r="C5857" t="str">
            <v>EACH</v>
          </cell>
          <cell r="D5857" t="str">
            <v>SPECIAL - CUT AND PLUG EXISTING 20"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638E20890</v>
          </cell>
          <cell r="B5858" t="str">
            <v>Y</v>
          </cell>
          <cell r="C5858" t="str">
            <v>EACH</v>
          </cell>
          <cell r="D5858" t="str">
            <v>SPECIAL - CUT AND PLUG EXISTING 24" WATER LINE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638E20892</v>
          </cell>
          <cell r="B5859" t="str">
            <v>Y</v>
          </cell>
          <cell r="C5859" t="str">
            <v>EACH</v>
          </cell>
          <cell r="D5859" t="str">
            <v>SPECIAL - 3/4"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638E20894</v>
          </cell>
          <cell r="B5860" t="str">
            <v>Y</v>
          </cell>
          <cell r="C5860" t="str">
            <v>EACH</v>
          </cell>
          <cell r="D5860" t="str">
            <v>SPECIAL - 1"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638E20896</v>
          </cell>
          <cell r="B5861" t="str">
            <v>Y</v>
          </cell>
          <cell r="C5861" t="str">
            <v>EACH</v>
          </cell>
          <cell r="D5861" t="str">
            <v>SPECIAL - 1 1/2" CORPORATION STOP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638E20902</v>
          </cell>
          <cell r="B5862" t="str">
            <v>Y</v>
          </cell>
          <cell r="C5862" t="str">
            <v>EACH</v>
          </cell>
          <cell r="D5862" t="str">
            <v>SPECIAL - SERVICE BOX ADJUSTED TO GRADE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638E20904</v>
          </cell>
          <cell r="B5863" t="str">
            <v>Y</v>
          </cell>
          <cell r="C5863" t="str">
            <v>EACH</v>
          </cell>
          <cell r="D5863" t="str">
            <v>SPECIAL - SERVICE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638E20912</v>
          </cell>
          <cell r="B5864" t="str">
            <v>Y</v>
          </cell>
          <cell r="C5864" t="str">
            <v>EACH</v>
          </cell>
          <cell r="D5864" t="str">
            <v>SPECIAL - 1"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638E20914</v>
          </cell>
          <cell r="B5865" t="str">
            <v>Y</v>
          </cell>
          <cell r="C5865" t="str">
            <v>EACH</v>
          </cell>
          <cell r="D5865" t="str">
            <v>SPECIAL - 1 1/2"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638E20916</v>
          </cell>
          <cell r="B5866" t="str">
            <v>Y</v>
          </cell>
          <cell r="C5866" t="str">
            <v>EACH</v>
          </cell>
          <cell r="D5866" t="str">
            <v>SPECIAL - 2" CURB VALVE AND BOX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638E21002</v>
          </cell>
          <cell r="B5867" t="str">
            <v>Y</v>
          </cell>
          <cell r="C5867" t="str">
            <v>EACH</v>
          </cell>
          <cell r="D5867" t="str">
            <v>SPECIAL - INSTALL 1"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638E21004</v>
          </cell>
          <cell r="B5868" t="str">
            <v>Y</v>
          </cell>
          <cell r="C5868" t="str">
            <v>EACH</v>
          </cell>
          <cell r="D5868" t="str">
            <v>SPECIAL - INSTALL 1-1/2"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638E21006</v>
          </cell>
          <cell r="B5869" t="str">
            <v>Y</v>
          </cell>
          <cell r="C5869" t="str">
            <v>EACH</v>
          </cell>
          <cell r="D5869" t="str">
            <v>SPECIAL - INSTALL 2"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638E21012</v>
          </cell>
          <cell r="B5870" t="str">
            <v>Y</v>
          </cell>
          <cell r="C5870" t="str">
            <v>EACH</v>
          </cell>
          <cell r="D5870" t="str">
            <v>SPECIAL - INSTALL 6"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638E21014</v>
          </cell>
          <cell r="B5871" t="str">
            <v>Y</v>
          </cell>
          <cell r="C5871" t="str">
            <v>EACH</v>
          </cell>
          <cell r="D5871" t="str">
            <v>SPECIAL - INSTALL 8" METER SETTING, COMPLETE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638E21400</v>
          </cell>
          <cell r="B5872" t="str">
            <v>Y</v>
          </cell>
          <cell r="C5872" t="str">
            <v>EACH</v>
          </cell>
          <cell r="D5872" t="str">
            <v>SPECIAL - FIRE HYDRANT ADJUSTED TO GRADE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638E21600</v>
          </cell>
          <cell r="B5873" t="str">
            <v>Y</v>
          </cell>
          <cell r="C5873" t="str">
            <v>EACH</v>
          </cell>
          <cell r="D5873" t="str">
            <v>SPECIAL - FIRE HYDRANT AND GATE VALVE REMOVED AND RESET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638E30002</v>
          </cell>
          <cell r="B5874" t="str">
            <v>Y</v>
          </cell>
          <cell r="C5874" t="str">
            <v>MBF</v>
          </cell>
          <cell r="D5874" t="str">
            <v>SPECIAL - SHEETING AND BRACING ORDERED LEFT IN PLACE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638E98000</v>
          </cell>
          <cell r="C5875" t="str">
            <v>EACH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638E98100</v>
          </cell>
          <cell r="C5876" t="str">
            <v>LS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638E98600</v>
          </cell>
          <cell r="C5877" t="str">
            <v>FT</v>
          </cell>
          <cell r="D5877" t="str">
            <v>WATER WORK, MISC.:</v>
          </cell>
          <cell r="F5877" t="str">
            <v>ADD SUPPLEMENTAL DESCRIPTION</v>
          </cell>
          <cell r="G5877">
            <v>1</v>
          </cell>
        </row>
        <row r="5878">
          <cell r="A5878" t="str">
            <v>638E99000</v>
          </cell>
          <cell r="B5878" t="str">
            <v>Y</v>
          </cell>
          <cell r="C5878" t="str">
            <v>LS</v>
          </cell>
          <cell r="D5878" t="str">
            <v>SPECIAL - WATER WORKS</v>
          </cell>
          <cell r="F5878" t="str">
            <v>DESIGN BUILD PROJECTS ONLY</v>
          </cell>
          <cell r="G5878">
            <v>0</v>
          </cell>
        </row>
        <row r="5879">
          <cell r="A5879" t="str">
            <v>640E99000</v>
          </cell>
          <cell r="B5879" t="str">
            <v>Y</v>
          </cell>
          <cell r="C5879" t="str">
            <v>LS</v>
          </cell>
          <cell r="D5879" t="str">
            <v>SPECIAL - PAVEMENT MARKING</v>
          </cell>
          <cell r="F5879" t="str">
            <v>DESIGN BUILD PROJECTS ONLY</v>
          </cell>
          <cell r="G5879">
            <v>0</v>
          </cell>
        </row>
        <row r="5880">
          <cell r="A5880" t="str">
            <v>642E00090</v>
          </cell>
          <cell r="C5880" t="str">
            <v>MILE</v>
          </cell>
          <cell r="D5880" t="str">
            <v>EDGE LINE, 4"</v>
          </cell>
          <cell r="G5880">
            <v>0</v>
          </cell>
        </row>
        <row r="5881">
          <cell r="A5881" t="str">
            <v>642E00091</v>
          </cell>
          <cell r="C5881" t="str">
            <v>MILE</v>
          </cell>
          <cell r="D5881" t="str">
            <v>EDGE LINE, 4", AS PER PLAN</v>
          </cell>
          <cell r="G5881">
            <v>0</v>
          </cell>
        </row>
        <row r="5882">
          <cell r="A5882" t="str">
            <v>642E00094</v>
          </cell>
          <cell r="C5882" t="str">
            <v>MILE</v>
          </cell>
          <cell r="D5882" t="str">
            <v>EDGE LINE, 6"</v>
          </cell>
          <cell r="G5882">
            <v>0</v>
          </cell>
        </row>
        <row r="5883">
          <cell r="A5883" t="str">
            <v>642E00100</v>
          </cell>
          <cell r="C5883" t="str">
            <v>MILE</v>
          </cell>
          <cell r="D5883" t="str">
            <v>EDGE LINE, 4", TYPE 1</v>
          </cell>
          <cell r="G5883">
            <v>0</v>
          </cell>
        </row>
        <row r="5884">
          <cell r="A5884" t="str">
            <v>642E00101</v>
          </cell>
          <cell r="C5884" t="str">
            <v>MILE</v>
          </cell>
          <cell r="D5884" t="str">
            <v>EDGE LINE, 4", TYPE 1, AS PER PLAN</v>
          </cell>
          <cell r="G5884">
            <v>0</v>
          </cell>
        </row>
        <row r="5885">
          <cell r="A5885" t="str">
            <v>642E00104</v>
          </cell>
          <cell r="C5885" t="str">
            <v>MILE</v>
          </cell>
          <cell r="D5885" t="str">
            <v>EDGE LINE, 6", TYPE 1</v>
          </cell>
          <cell r="G5885">
            <v>0</v>
          </cell>
        </row>
        <row r="5886">
          <cell r="A5886" t="str">
            <v>642E00105</v>
          </cell>
          <cell r="C5886" t="str">
            <v>MILE</v>
          </cell>
          <cell r="D5886" t="str">
            <v>EDGE LINE, 6", TYPE 1, AS PER PLAN</v>
          </cell>
          <cell r="G5886">
            <v>0</v>
          </cell>
        </row>
        <row r="5887">
          <cell r="A5887" t="str">
            <v>642E00110</v>
          </cell>
          <cell r="C5887" t="str">
            <v>MILE</v>
          </cell>
          <cell r="D5887" t="str">
            <v>EDGE LINE, 4", TYPE 1A</v>
          </cell>
          <cell r="G5887">
            <v>0</v>
          </cell>
        </row>
        <row r="5888">
          <cell r="A5888" t="str">
            <v>642E00111</v>
          </cell>
          <cell r="C5888" t="str">
            <v>MILE</v>
          </cell>
          <cell r="D5888" t="str">
            <v>EDGE LINE, 4", TYPE 1A, AS PER PLAN</v>
          </cell>
          <cell r="G5888">
            <v>0</v>
          </cell>
        </row>
        <row r="5889">
          <cell r="A5889" t="str">
            <v>642E00114</v>
          </cell>
          <cell r="C5889" t="str">
            <v>MILE</v>
          </cell>
          <cell r="D5889" t="str">
            <v>EDGE LINE, 6", TYPE 1A</v>
          </cell>
          <cell r="G5889">
            <v>0</v>
          </cell>
        </row>
        <row r="5890">
          <cell r="A5890" t="str">
            <v>642E00190</v>
          </cell>
          <cell r="C5890" t="str">
            <v>MILE</v>
          </cell>
          <cell r="D5890" t="str">
            <v>LANE LINE, 4"</v>
          </cell>
          <cell r="G5890">
            <v>0</v>
          </cell>
        </row>
        <row r="5891">
          <cell r="A5891" t="str">
            <v>642E00191</v>
          </cell>
          <cell r="C5891" t="str">
            <v>MILE</v>
          </cell>
          <cell r="D5891" t="str">
            <v>LANE LINE, 4", AS PER PLAN</v>
          </cell>
          <cell r="G5891">
            <v>0</v>
          </cell>
        </row>
        <row r="5892">
          <cell r="A5892" t="str">
            <v>642E00194</v>
          </cell>
          <cell r="C5892" t="str">
            <v>MILE</v>
          </cell>
          <cell r="D5892" t="str">
            <v>LANE LINE, 6"</v>
          </cell>
          <cell r="G5892">
            <v>0</v>
          </cell>
        </row>
        <row r="5893">
          <cell r="A5893" t="str">
            <v>642E00200</v>
          </cell>
          <cell r="C5893" t="str">
            <v>MILE</v>
          </cell>
          <cell r="D5893" t="str">
            <v>LANE LINE, 4", TYPE 1</v>
          </cell>
          <cell r="G5893">
            <v>0</v>
          </cell>
        </row>
        <row r="5894">
          <cell r="A5894" t="str">
            <v>642E00201</v>
          </cell>
          <cell r="C5894" t="str">
            <v>MILE</v>
          </cell>
          <cell r="D5894" t="str">
            <v>LANE LINE, 4", TYPE 1, AS PER PLAN</v>
          </cell>
          <cell r="G5894">
            <v>0</v>
          </cell>
        </row>
        <row r="5895">
          <cell r="A5895" t="str">
            <v>642E00204</v>
          </cell>
          <cell r="C5895" t="str">
            <v>MILE</v>
          </cell>
          <cell r="D5895" t="str">
            <v>LANE LINE, 6", TYPE 1</v>
          </cell>
          <cell r="G5895">
            <v>0</v>
          </cell>
        </row>
        <row r="5896">
          <cell r="A5896" t="str">
            <v>642E00205</v>
          </cell>
          <cell r="C5896" t="str">
            <v>MILE</v>
          </cell>
          <cell r="D5896" t="str">
            <v>LANE LINE, 6", TYPE 1, AS PER PLAN</v>
          </cell>
          <cell r="G5896">
            <v>0</v>
          </cell>
        </row>
        <row r="5897">
          <cell r="A5897" t="str">
            <v>642E00210</v>
          </cell>
          <cell r="C5897" t="str">
            <v>MILE</v>
          </cell>
          <cell r="D5897" t="str">
            <v>LANE LINE, 4", TYPE 1A</v>
          </cell>
          <cell r="G5897">
            <v>0</v>
          </cell>
        </row>
        <row r="5898">
          <cell r="A5898" t="str">
            <v>642E00211</v>
          </cell>
          <cell r="C5898" t="str">
            <v>MILE</v>
          </cell>
          <cell r="D5898" t="str">
            <v>LANE LINE, 4", TYPE 1A, AS PER PLAN</v>
          </cell>
          <cell r="G5898">
            <v>0</v>
          </cell>
        </row>
        <row r="5899">
          <cell r="A5899" t="str">
            <v>642E00214</v>
          </cell>
          <cell r="C5899" t="str">
            <v>MILE</v>
          </cell>
          <cell r="D5899" t="str">
            <v>LANE LINE, 6", TYPE 1A</v>
          </cell>
          <cell r="G5899">
            <v>0</v>
          </cell>
        </row>
        <row r="5900">
          <cell r="A5900" t="str">
            <v>642E00290</v>
          </cell>
          <cell r="C5900" t="str">
            <v>MILE</v>
          </cell>
          <cell r="D5900" t="str">
            <v>CENTER LINE</v>
          </cell>
          <cell r="G5900">
            <v>0</v>
          </cell>
        </row>
        <row r="5901">
          <cell r="A5901" t="str">
            <v>642E00291</v>
          </cell>
          <cell r="C5901" t="str">
            <v>MILE</v>
          </cell>
          <cell r="D5901" t="str">
            <v>CENTER LINE, AS PER PLAN</v>
          </cell>
          <cell r="G5901">
            <v>0</v>
          </cell>
        </row>
        <row r="5902">
          <cell r="A5902" t="str">
            <v>642E00300</v>
          </cell>
          <cell r="C5902" t="str">
            <v>MILE</v>
          </cell>
          <cell r="D5902" t="str">
            <v>CENTER LINE, TYPE 1</v>
          </cell>
          <cell r="G5902">
            <v>0</v>
          </cell>
        </row>
        <row r="5903">
          <cell r="A5903" t="str">
            <v>642E00301</v>
          </cell>
          <cell r="C5903" t="str">
            <v>MILE</v>
          </cell>
          <cell r="D5903" t="str">
            <v>CENTER LINE, TYPE 1, AS PER PLAN</v>
          </cell>
          <cell r="G5903">
            <v>0</v>
          </cell>
        </row>
        <row r="5904">
          <cell r="A5904" t="str">
            <v>642E00310</v>
          </cell>
          <cell r="C5904" t="str">
            <v>MILE</v>
          </cell>
          <cell r="D5904" t="str">
            <v>CENTER LINE, TYPE 1A</v>
          </cell>
          <cell r="G5904">
            <v>0</v>
          </cell>
        </row>
        <row r="5905">
          <cell r="A5905" t="str">
            <v>642E00311</v>
          </cell>
          <cell r="C5905" t="str">
            <v>MILE</v>
          </cell>
          <cell r="D5905" t="str">
            <v>CENTER LINE, TYPE 1A, AS PER PLAN</v>
          </cell>
          <cell r="G5905">
            <v>0</v>
          </cell>
        </row>
        <row r="5906">
          <cell r="A5906" t="str">
            <v>642E00390</v>
          </cell>
          <cell r="C5906" t="str">
            <v>FT</v>
          </cell>
          <cell r="D5906" t="str">
            <v>CHANNELIZING LINE, 8"</v>
          </cell>
          <cell r="G5906">
            <v>0</v>
          </cell>
        </row>
        <row r="5907">
          <cell r="A5907" t="str">
            <v>642E00391</v>
          </cell>
          <cell r="C5907" t="str">
            <v>FT</v>
          </cell>
          <cell r="D5907" t="str">
            <v>CHANNELIZING LINE, 8", AS PER PLAN</v>
          </cell>
          <cell r="G5907">
            <v>0</v>
          </cell>
        </row>
        <row r="5908">
          <cell r="A5908" t="str">
            <v>642E00394</v>
          </cell>
          <cell r="C5908" t="str">
            <v>FT</v>
          </cell>
          <cell r="D5908" t="str">
            <v>CHANNELIZING LINE, 12"</v>
          </cell>
          <cell r="G5908">
            <v>0</v>
          </cell>
        </row>
        <row r="5909">
          <cell r="A5909" t="str">
            <v>642E00400</v>
          </cell>
          <cell r="C5909" t="str">
            <v>FT</v>
          </cell>
          <cell r="D5909" t="str">
            <v>CHANNELIZING LINE, 8", TYPE 1</v>
          </cell>
          <cell r="G5909">
            <v>0</v>
          </cell>
        </row>
        <row r="5910">
          <cell r="A5910" t="str">
            <v>642E00401</v>
          </cell>
          <cell r="C5910" t="str">
            <v>FT</v>
          </cell>
          <cell r="D5910" t="str">
            <v>CHANNELIZING LINE, 8", TYPE 1, AS PER PLAN</v>
          </cell>
          <cell r="G5910">
            <v>0</v>
          </cell>
        </row>
        <row r="5911">
          <cell r="A5911" t="str">
            <v>642E00404</v>
          </cell>
          <cell r="C5911" t="str">
            <v>FT</v>
          </cell>
          <cell r="D5911" t="str">
            <v>CHANNELIZING LINE, 12", TYPE 1</v>
          </cell>
          <cell r="G5911">
            <v>0</v>
          </cell>
        </row>
        <row r="5912">
          <cell r="A5912" t="str">
            <v>642E00405</v>
          </cell>
          <cell r="C5912" t="str">
            <v>FT</v>
          </cell>
          <cell r="D5912" t="str">
            <v>CHANNELIZING LINE, 12", TYPE 1, AS PER PLAN</v>
          </cell>
          <cell r="G5912">
            <v>0</v>
          </cell>
        </row>
        <row r="5913">
          <cell r="A5913" t="str">
            <v>642E00410</v>
          </cell>
          <cell r="C5913" t="str">
            <v>FT</v>
          </cell>
          <cell r="D5913" t="str">
            <v>CHANNELIZING LINE, 8", TYPE 1A</v>
          </cell>
          <cell r="G5913">
            <v>0</v>
          </cell>
        </row>
        <row r="5914">
          <cell r="A5914" t="str">
            <v>642E00411</v>
          </cell>
          <cell r="C5914" t="str">
            <v>FT</v>
          </cell>
          <cell r="D5914" t="str">
            <v>CHANNELIZING LINE, 8", TYPE 1A, AS PER PLAN</v>
          </cell>
          <cell r="G5914">
            <v>0</v>
          </cell>
        </row>
        <row r="5915">
          <cell r="A5915" t="str">
            <v>642E00414</v>
          </cell>
          <cell r="C5915" t="str">
            <v>FT</v>
          </cell>
          <cell r="D5915" t="str">
            <v>CHANNELIZING LINE, 12", TYPE 1A</v>
          </cell>
          <cell r="G5915">
            <v>0</v>
          </cell>
        </row>
        <row r="5916">
          <cell r="A5916" t="str">
            <v>642E00490</v>
          </cell>
          <cell r="C5916" t="str">
            <v>FT</v>
          </cell>
          <cell r="D5916" t="str">
            <v>STOP LINE</v>
          </cell>
          <cell r="G5916">
            <v>0</v>
          </cell>
        </row>
        <row r="5917">
          <cell r="A5917" t="str">
            <v>642E00491</v>
          </cell>
          <cell r="C5917" t="str">
            <v>FT</v>
          </cell>
          <cell r="D5917" t="str">
            <v>STOP LINE, AS PER PLAN</v>
          </cell>
          <cell r="G5917">
            <v>0</v>
          </cell>
        </row>
        <row r="5918">
          <cell r="A5918" t="str">
            <v>642E00500</v>
          </cell>
          <cell r="C5918" t="str">
            <v>FT</v>
          </cell>
          <cell r="D5918" t="str">
            <v>STOP LINE, TYPE 1</v>
          </cell>
          <cell r="G5918">
            <v>0</v>
          </cell>
        </row>
        <row r="5919">
          <cell r="A5919" t="str">
            <v>642E00501</v>
          </cell>
          <cell r="C5919" t="str">
            <v>FT</v>
          </cell>
          <cell r="D5919" t="str">
            <v>STOP LINE, TYPE 1, AS PER PLAN</v>
          </cell>
          <cell r="G5919">
            <v>0</v>
          </cell>
        </row>
        <row r="5920">
          <cell r="A5920" t="str">
            <v>642E00510</v>
          </cell>
          <cell r="C5920" t="str">
            <v>FT</v>
          </cell>
          <cell r="D5920" t="str">
            <v>STOP LINE, TYPE 1A</v>
          </cell>
          <cell r="G5920">
            <v>0</v>
          </cell>
        </row>
        <row r="5921">
          <cell r="A5921" t="str">
            <v>642E00511</v>
          </cell>
          <cell r="C5921" t="str">
            <v>FT</v>
          </cell>
          <cell r="D5921" t="str">
            <v>STOP LINE, TYPE 1A, AS PER PLAN</v>
          </cell>
          <cell r="G5921">
            <v>0</v>
          </cell>
        </row>
        <row r="5922">
          <cell r="A5922" t="str">
            <v>642E00590</v>
          </cell>
          <cell r="C5922" t="str">
            <v>FT</v>
          </cell>
          <cell r="D5922" t="str">
            <v>CROSSWALK LINE</v>
          </cell>
          <cell r="G5922">
            <v>0</v>
          </cell>
        </row>
        <row r="5923">
          <cell r="A5923" t="str">
            <v>642E00591</v>
          </cell>
          <cell r="C5923" t="str">
            <v>FT</v>
          </cell>
          <cell r="D5923" t="str">
            <v>CROSSWALK LINE, AS PER PLAN</v>
          </cell>
          <cell r="G5923">
            <v>0</v>
          </cell>
        </row>
        <row r="5924">
          <cell r="A5924" t="str">
            <v>642E00600</v>
          </cell>
          <cell r="C5924" t="str">
            <v>FT</v>
          </cell>
          <cell r="D5924" t="str">
            <v>CROSSWALK LINE, TYPE 1</v>
          </cell>
          <cell r="G5924">
            <v>0</v>
          </cell>
        </row>
        <row r="5925">
          <cell r="A5925" t="str">
            <v>642E00601</v>
          </cell>
          <cell r="C5925" t="str">
            <v>FT</v>
          </cell>
          <cell r="D5925" t="str">
            <v>CROSSWALK LINE, TYPE 1, AS PER PLAN</v>
          </cell>
          <cell r="G5925">
            <v>0</v>
          </cell>
        </row>
        <row r="5926">
          <cell r="A5926" t="str">
            <v>642E00610</v>
          </cell>
          <cell r="C5926" t="str">
            <v>FT</v>
          </cell>
          <cell r="D5926" t="str">
            <v>CROSSWALK LINE, TYPE 1A</v>
          </cell>
          <cell r="G5926">
            <v>0</v>
          </cell>
        </row>
        <row r="5927">
          <cell r="A5927" t="str">
            <v>642E00611</v>
          </cell>
          <cell r="C5927" t="str">
            <v>FT</v>
          </cell>
          <cell r="D5927" t="str">
            <v>CROSSWALK LINE, TYPE 1A, AS PER PLAN</v>
          </cell>
          <cell r="G5927">
            <v>0</v>
          </cell>
        </row>
        <row r="5928">
          <cell r="A5928" t="str">
            <v>642E00690</v>
          </cell>
          <cell r="C5928" t="str">
            <v>FT</v>
          </cell>
          <cell r="D5928" t="str">
            <v>TRANSVERSE/DIAGONAL LINE</v>
          </cell>
          <cell r="G5928">
            <v>0</v>
          </cell>
        </row>
        <row r="5929">
          <cell r="A5929" t="str">
            <v>642E00691</v>
          </cell>
          <cell r="C5929" t="str">
            <v>FT</v>
          </cell>
          <cell r="D5929" t="str">
            <v>TRANSVERSE/DIAGONAL LINE, AS PER PLAN</v>
          </cell>
          <cell r="G5929">
            <v>0</v>
          </cell>
        </row>
        <row r="5930">
          <cell r="A5930" t="str">
            <v>642E00700</v>
          </cell>
          <cell r="C5930" t="str">
            <v>FT</v>
          </cell>
          <cell r="D5930" t="str">
            <v>TRANSVERSE/DIAGONAL LINE, TYPE 1</v>
          </cell>
          <cell r="G5930">
            <v>0</v>
          </cell>
        </row>
        <row r="5931">
          <cell r="A5931" t="str">
            <v>642E00701</v>
          </cell>
          <cell r="C5931" t="str">
            <v>FT</v>
          </cell>
          <cell r="D5931" t="str">
            <v>TRANSVERSE/DIAGONAL LINE, TYPE 1, AS PER PLAN</v>
          </cell>
          <cell r="G5931">
            <v>0</v>
          </cell>
        </row>
        <row r="5932">
          <cell r="A5932" t="str">
            <v>642E00710</v>
          </cell>
          <cell r="C5932" t="str">
            <v>FT</v>
          </cell>
          <cell r="D5932" t="str">
            <v>TRANSVERSE/DIAGONAL LINE, TYPE 1A</v>
          </cell>
          <cell r="G5932">
            <v>0</v>
          </cell>
        </row>
        <row r="5933">
          <cell r="A5933" t="str">
            <v>642E00711</v>
          </cell>
          <cell r="C5933" t="str">
            <v>FT</v>
          </cell>
          <cell r="D5933" t="str">
            <v>TRANSVERSE/DIAGONAL LINE, TYPE 1A, AS PER PLAN</v>
          </cell>
          <cell r="G5933">
            <v>0</v>
          </cell>
        </row>
        <row r="5934">
          <cell r="A5934" t="str">
            <v>642E00720</v>
          </cell>
          <cell r="C5934" t="str">
            <v>FT</v>
          </cell>
          <cell r="D5934" t="str">
            <v>CHEVRON MARKING, TYPE 1</v>
          </cell>
          <cell r="G5934">
            <v>0</v>
          </cell>
        </row>
        <row r="5935">
          <cell r="A5935" t="str">
            <v>642E00721</v>
          </cell>
          <cell r="C5935" t="str">
            <v>FT</v>
          </cell>
          <cell r="D5935" t="str">
            <v>CHEVRON MARKING, TYPE 1, AS PER PLAN</v>
          </cell>
          <cell r="G5935">
            <v>0</v>
          </cell>
        </row>
        <row r="5936">
          <cell r="A5936" t="str">
            <v>642E00730</v>
          </cell>
          <cell r="C5936" t="str">
            <v>FT</v>
          </cell>
          <cell r="D5936" t="str">
            <v>CHEVRON MARKING, TYPE 1A</v>
          </cell>
          <cell r="G5936">
            <v>0</v>
          </cell>
        </row>
        <row r="5937">
          <cell r="A5937" t="str">
            <v>642E00731</v>
          </cell>
          <cell r="C5937" t="str">
            <v>FT</v>
          </cell>
          <cell r="D5937" t="str">
            <v>CHEVRON MARKING, TYPE 1A, AS PER PLAN</v>
          </cell>
          <cell r="G5937">
            <v>0</v>
          </cell>
        </row>
        <row r="5938">
          <cell r="A5938" t="str">
            <v>642E00790</v>
          </cell>
          <cell r="C5938" t="str">
            <v>FT</v>
          </cell>
          <cell r="D5938" t="str">
            <v>CURB MARKING</v>
          </cell>
          <cell r="G5938">
            <v>0</v>
          </cell>
        </row>
        <row r="5939">
          <cell r="A5939" t="str">
            <v>642E00800</v>
          </cell>
          <cell r="C5939" t="str">
            <v>FT</v>
          </cell>
          <cell r="D5939" t="str">
            <v>CURB MARKING, TYPE 1</v>
          </cell>
          <cell r="G5939">
            <v>0</v>
          </cell>
        </row>
        <row r="5940">
          <cell r="A5940" t="str">
            <v>642E00810</v>
          </cell>
          <cell r="C5940" t="str">
            <v>FT</v>
          </cell>
          <cell r="D5940" t="str">
            <v>CURB MARKING, TYPE 1A</v>
          </cell>
          <cell r="G5940">
            <v>0</v>
          </cell>
        </row>
        <row r="5941">
          <cell r="A5941" t="str">
            <v>642E00900</v>
          </cell>
          <cell r="C5941" t="str">
            <v>SF</v>
          </cell>
          <cell r="D5941" t="str">
            <v>ISLAND MARKING, TYPE 1</v>
          </cell>
          <cell r="G5941">
            <v>0</v>
          </cell>
        </row>
        <row r="5942">
          <cell r="A5942" t="str">
            <v>642E00901</v>
          </cell>
          <cell r="C5942" t="str">
            <v>SF</v>
          </cell>
          <cell r="D5942" t="str">
            <v>ISLAND MARKING, TYPE 1, AS PER PLAN</v>
          </cell>
          <cell r="G5942">
            <v>0</v>
          </cell>
        </row>
        <row r="5943">
          <cell r="A5943" t="str">
            <v>642E00910</v>
          </cell>
          <cell r="C5943" t="str">
            <v>SF</v>
          </cell>
          <cell r="D5943" t="str">
            <v>ISLAND MARKING</v>
          </cell>
          <cell r="G5943">
            <v>0</v>
          </cell>
        </row>
        <row r="5944">
          <cell r="A5944" t="str">
            <v>642E00912</v>
          </cell>
          <cell r="C5944" t="str">
            <v>SF</v>
          </cell>
          <cell r="D5944" t="str">
            <v>ISLAND MARKING, TYPE 1A</v>
          </cell>
          <cell r="G5944">
            <v>0</v>
          </cell>
        </row>
        <row r="5945">
          <cell r="A5945" t="str">
            <v>642E00913</v>
          </cell>
          <cell r="C5945" t="str">
            <v>SF</v>
          </cell>
          <cell r="D5945" t="str">
            <v>ISLAND MARKING, TYPE 1A, AS PER PLAN</v>
          </cell>
          <cell r="G5945">
            <v>0</v>
          </cell>
        </row>
        <row r="5946">
          <cell r="A5946" t="str">
            <v>642E00990</v>
          </cell>
          <cell r="C5946" t="str">
            <v>EACH</v>
          </cell>
          <cell r="D5946" t="str">
            <v>RAILROAD SYMBOL MARKING</v>
          </cell>
          <cell r="G5946">
            <v>0</v>
          </cell>
        </row>
        <row r="5947">
          <cell r="A5947" t="str">
            <v>642E01000</v>
          </cell>
          <cell r="C5947" t="str">
            <v>EACH</v>
          </cell>
          <cell r="D5947" t="str">
            <v>RAILROAD SYMBOL MARKING, TYPE 1</v>
          </cell>
          <cell r="G5947">
            <v>0</v>
          </cell>
        </row>
        <row r="5948">
          <cell r="A5948" t="str">
            <v>642E01001</v>
          </cell>
          <cell r="C5948" t="str">
            <v>EACH</v>
          </cell>
          <cell r="D5948" t="str">
            <v>RAILROAD SYMBOL MARKING, TYPE 1, AS PER PLAN</v>
          </cell>
          <cell r="G5948">
            <v>0</v>
          </cell>
        </row>
        <row r="5949">
          <cell r="A5949" t="str">
            <v>642E01010</v>
          </cell>
          <cell r="C5949" t="str">
            <v>EACH</v>
          </cell>
          <cell r="D5949" t="str">
            <v>RAILROAD SYMBOL MARKING, TYPE 1A</v>
          </cell>
          <cell r="G5949">
            <v>0</v>
          </cell>
        </row>
        <row r="5950">
          <cell r="A5950" t="str">
            <v>642E01011</v>
          </cell>
          <cell r="C5950" t="str">
            <v>EACH</v>
          </cell>
          <cell r="D5950" t="str">
            <v>RAILROAD SYMBOL MARKING, TYPE 1A, AS PER PLAN</v>
          </cell>
          <cell r="G5950">
            <v>0</v>
          </cell>
        </row>
        <row r="5951">
          <cell r="A5951" t="str">
            <v>642E01090</v>
          </cell>
          <cell r="C5951" t="str">
            <v>EACH</v>
          </cell>
          <cell r="D5951" t="str">
            <v>SCHOOL SYMBOL MARKING, 72"</v>
          </cell>
          <cell r="G5951">
            <v>0</v>
          </cell>
        </row>
        <row r="5952">
          <cell r="A5952" t="str">
            <v>642E01100</v>
          </cell>
          <cell r="C5952" t="str">
            <v>EACH</v>
          </cell>
          <cell r="D5952" t="str">
            <v>SCHOOL SYMBOL MARKING, 72", TYPE 1</v>
          </cell>
          <cell r="G5952">
            <v>0</v>
          </cell>
        </row>
        <row r="5953">
          <cell r="A5953" t="str">
            <v>642E01106</v>
          </cell>
          <cell r="C5953" t="str">
            <v>EACH</v>
          </cell>
          <cell r="D5953" t="str">
            <v>SCHOOL SYMBOL MARKING, 72", TYPE 1A</v>
          </cell>
          <cell r="G5953">
            <v>0</v>
          </cell>
        </row>
        <row r="5954">
          <cell r="A5954" t="str">
            <v>642E01108</v>
          </cell>
          <cell r="C5954" t="str">
            <v>EACH</v>
          </cell>
          <cell r="D5954" t="str">
            <v>SCHOOL SYMBOL MARKING, 96"</v>
          </cell>
          <cell r="G5954">
            <v>0</v>
          </cell>
        </row>
        <row r="5955">
          <cell r="A5955" t="str">
            <v>642E01110</v>
          </cell>
          <cell r="C5955" t="str">
            <v>EACH</v>
          </cell>
          <cell r="D5955" t="str">
            <v>SCHOOL SYMBOL MARKING, 96", TYPE 1</v>
          </cell>
          <cell r="G5955">
            <v>0</v>
          </cell>
        </row>
        <row r="5956">
          <cell r="A5956" t="str">
            <v>642E01111</v>
          </cell>
          <cell r="C5956" t="str">
            <v>EACH</v>
          </cell>
          <cell r="D5956" t="str">
            <v>SCHOOL SYMBOL MARKING, 96", TYPE 1, AS PER PLAN</v>
          </cell>
          <cell r="G5956">
            <v>0</v>
          </cell>
        </row>
        <row r="5957">
          <cell r="A5957" t="str">
            <v>642E01116</v>
          </cell>
          <cell r="C5957" t="str">
            <v>EACH</v>
          </cell>
          <cell r="D5957" t="str">
            <v>SCHOOL SYMBOL MARKING, 96", TYPE 1A</v>
          </cell>
          <cell r="G5957">
            <v>0</v>
          </cell>
        </row>
        <row r="5958">
          <cell r="A5958" t="str">
            <v>642E01117</v>
          </cell>
          <cell r="C5958" t="str">
            <v>EACH</v>
          </cell>
          <cell r="D5958" t="str">
            <v>SCHOOL SYMBOL MARKING, 96", TYPE 1A, AS PER PLAN</v>
          </cell>
          <cell r="G5958">
            <v>0</v>
          </cell>
        </row>
        <row r="5959">
          <cell r="A5959" t="str">
            <v>642E01120</v>
          </cell>
          <cell r="C5959" t="str">
            <v>EACH</v>
          </cell>
          <cell r="D5959" t="str">
            <v>SCHOOL SYMBOL MARKING, 120"</v>
          </cell>
          <cell r="G5959">
            <v>0</v>
          </cell>
        </row>
        <row r="5960">
          <cell r="A5960" t="str">
            <v>642E01124</v>
          </cell>
          <cell r="C5960" t="str">
            <v>EACH</v>
          </cell>
          <cell r="D5960" t="str">
            <v>SCHOOL SYMBOL MARKING, 120", TYPE 1</v>
          </cell>
          <cell r="G5960">
            <v>0</v>
          </cell>
        </row>
        <row r="5961">
          <cell r="A5961" t="str">
            <v>642E01125</v>
          </cell>
          <cell r="C5961" t="str">
            <v>EACH</v>
          </cell>
          <cell r="D5961" t="str">
            <v>SCHOOL SYMBOL MARKING, 120", TYPE 1, AS PER PLAN</v>
          </cell>
          <cell r="G5961">
            <v>0</v>
          </cell>
        </row>
        <row r="5962">
          <cell r="A5962" t="str">
            <v>642E01130</v>
          </cell>
          <cell r="C5962" t="str">
            <v>EACH</v>
          </cell>
          <cell r="D5962" t="str">
            <v>SCHOOL SYMBOL MARKING, 120", TYPE 1A</v>
          </cell>
          <cell r="G5962">
            <v>0</v>
          </cell>
        </row>
        <row r="5963">
          <cell r="A5963" t="str">
            <v>642E01131</v>
          </cell>
          <cell r="C5963" t="str">
            <v>EACH</v>
          </cell>
          <cell r="D5963" t="str">
            <v>SCHOOL SYMBOL MARKING, 120", TYPE 1A, AS PER PLAN</v>
          </cell>
          <cell r="G5963">
            <v>0</v>
          </cell>
        </row>
        <row r="5964">
          <cell r="A5964" t="str">
            <v>642E01190</v>
          </cell>
          <cell r="C5964" t="str">
            <v>FT</v>
          </cell>
          <cell r="D5964" t="str">
            <v>PARKING LOT STALL MARKING</v>
          </cell>
          <cell r="G5964">
            <v>0</v>
          </cell>
        </row>
        <row r="5965">
          <cell r="A5965" t="str">
            <v>642E01191</v>
          </cell>
          <cell r="C5965" t="str">
            <v>FT</v>
          </cell>
          <cell r="D5965" t="str">
            <v>PARKING LOT STALL MARKING, AS PER PLAN</v>
          </cell>
          <cell r="G5965">
            <v>0</v>
          </cell>
        </row>
        <row r="5966">
          <cell r="A5966" t="str">
            <v>642E01200</v>
          </cell>
          <cell r="C5966" t="str">
            <v>FT</v>
          </cell>
          <cell r="D5966" t="str">
            <v>PARKING LOT STALL MARKING, TYPE 1</v>
          </cell>
          <cell r="G5966">
            <v>0</v>
          </cell>
        </row>
        <row r="5967">
          <cell r="A5967" t="str">
            <v>642E01201</v>
          </cell>
          <cell r="C5967" t="str">
            <v>FT</v>
          </cell>
          <cell r="D5967" t="str">
            <v>PARKING LOT STALL MARKING, TYPE 1, AS PER PLAN</v>
          </cell>
          <cell r="G5967">
            <v>0</v>
          </cell>
        </row>
        <row r="5968">
          <cell r="A5968" t="str">
            <v>642E01210</v>
          </cell>
          <cell r="C5968" t="str">
            <v>FT</v>
          </cell>
          <cell r="D5968" t="str">
            <v>PARKING LOT STALL MARKING, TYPE 1A</v>
          </cell>
          <cell r="G5968">
            <v>0</v>
          </cell>
        </row>
        <row r="5969">
          <cell r="A5969" t="str">
            <v>642E01211</v>
          </cell>
          <cell r="C5969" t="str">
            <v>FT</v>
          </cell>
          <cell r="D5969" t="str">
            <v>PARKING LOT STALL MARKING, TYPE 1, AS PER PLAN</v>
          </cell>
          <cell r="G5969">
            <v>0</v>
          </cell>
        </row>
        <row r="5970">
          <cell r="A5970" t="str">
            <v>642E01290</v>
          </cell>
          <cell r="C5970" t="str">
            <v>EACH</v>
          </cell>
          <cell r="D5970" t="str">
            <v>LANE ARROW</v>
          </cell>
          <cell r="G5970">
            <v>0</v>
          </cell>
        </row>
        <row r="5971">
          <cell r="A5971" t="str">
            <v>642E01291</v>
          </cell>
          <cell r="C5971" t="str">
            <v>EACH</v>
          </cell>
          <cell r="D5971" t="str">
            <v>LANE ARROW, AS PER PLAN</v>
          </cell>
          <cell r="G5971">
            <v>0</v>
          </cell>
        </row>
        <row r="5972">
          <cell r="A5972" t="str">
            <v>642E01300</v>
          </cell>
          <cell r="C5972" t="str">
            <v>EACH</v>
          </cell>
          <cell r="D5972" t="str">
            <v>LANE ARROW, TYPE 1</v>
          </cell>
          <cell r="G5972">
            <v>0</v>
          </cell>
        </row>
        <row r="5973">
          <cell r="A5973" t="str">
            <v>642E01301</v>
          </cell>
          <cell r="C5973" t="str">
            <v>EACH</v>
          </cell>
          <cell r="D5973" t="str">
            <v>LANE ARROW, TYPE 1, AS PER PLAN</v>
          </cell>
          <cell r="G5973">
            <v>0</v>
          </cell>
        </row>
        <row r="5974">
          <cell r="A5974" t="str">
            <v>642E01310</v>
          </cell>
          <cell r="C5974" t="str">
            <v>EACH</v>
          </cell>
          <cell r="D5974" t="str">
            <v>LANE ARROW, TYPE 1A</v>
          </cell>
          <cell r="G5974">
            <v>0</v>
          </cell>
        </row>
        <row r="5975">
          <cell r="A5975" t="str">
            <v>642E01311</v>
          </cell>
          <cell r="C5975" t="str">
            <v>EACH</v>
          </cell>
          <cell r="D5975" t="str">
            <v>LANE ARROW, TYPE 1A, AS PER PLAN</v>
          </cell>
          <cell r="G5975">
            <v>0</v>
          </cell>
        </row>
        <row r="5976">
          <cell r="A5976" t="str">
            <v>642E01312</v>
          </cell>
          <cell r="C5976" t="str">
            <v>EACH</v>
          </cell>
          <cell r="D5976" t="str">
            <v>LANE REDUCTION ARROW, TYPE 1</v>
          </cell>
          <cell r="G5976">
            <v>0</v>
          </cell>
        </row>
        <row r="5977">
          <cell r="A5977" t="str">
            <v>642E01313</v>
          </cell>
          <cell r="C5977" t="str">
            <v>EACH</v>
          </cell>
          <cell r="D5977" t="str">
            <v>LANE REDUCTION ARROW, TYPE 1, AS PER PLAN</v>
          </cell>
          <cell r="G5977">
            <v>0</v>
          </cell>
        </row>
        <row r="5978">
          <cell r="A5978" t="str">
            <v>642E01314</v>
          </cell>
          <cell r="C5978" t="str">
            <v>EACH</v>
          </cell>
          <cell r="D5978" t="str">
            <v>LANE REDUCTION ARROW, TYPE 1A</v>
          </cell>
          <cell r="G5978">
            <v>0</v>
          </cell>
        </row>
        <row r="5979">
          <cell r="A5979" t="str">
            <v>642E01315</v>
          </cell>
          <cell r="C5979" t="str">
            <v>EACH</v>
          </cell>
          <cell r="D5979" t="str">
            <v>LANE REDUCTION ARROW, TYPE 1A, AS PER PLAN</v>
          </cell>
          <cell r="G5979">
            <v>0</v>
          </cell>
        </row>
        <row r="5980">
          <cell r="A5980" t="str">
            <v>642E01320</v>
          </cell>
          <cell r="C5980" t="str">
            <v>EACH</v>
          </cell>
          <cell r="D5980" t="str">
            <v>WRONG WAY ARROW</v>
          </cell>
          <cell r="G5980">
            <v>0</v>
          </cell>
        </row>
        <row r="5981">
          <cell r="A5981" t="str">
            <v>642E01380</v>
          </cell>
          <cell r="C5981" t="str">
            <v>EACH</v>
          </cell>
          <cell r="D5981" t="str">
            <v>WORD ON PAVEMENT, 48"</v>
          </cell>
          <cell r="G5981">
            <v>0</v>
          </cell>
        </row>
        <row r="5982">
          <cell r="A5982" t="str">
            <v>642E01390</v>
          </cell>
          <cell r="C5982" t="str">
            <v>EACH</v>
          </cell>
          <cell r="D5982" t="str">
            <v>WORD ON PAVEMENT, 72"</v>
          </cell>
          <cell r="G5982">
            <v>0</v>
          </cell>
        </row>
        <row r="5983">
          <cell r="A5983" t="str">
            <v>642E01391</v>
          </cell>
          <cell r="C5983" t="str">
            <v>EACH</v>
          </cell>
          <cell r="D5983" t="str">
            <v>WORD ON PAVEMENT, 72", AS PER PLAN</v>
          </cell>
          <cell r="G5983">
            <v>0</v>
          </cell>
        </row>
        <row r="5984">
          <cell r="A5984" t="str">
            <v>642E01400</v>
          </cell>
          <cell r="C5984" t="str">
            <v>EACH</v>
          </cell>
          <cell r="D5984" t="str">
            <v>WORD ON PAVEMENT, 72", TYPE 1</v>
          </cell>
          <cell r="G5984">
            <v>0</v>
          </cell>
        </row>
        <row r="5985">
          <cell r="A5985" t="str">
            <v>642E01401</v>
          </cell>
          <cell r="C5985" t="str">
            <v>EACH</v>
          </cell>
          <cell r="D5985" t="str">
            <v>WORD ON PAVEMENT, 72", TYPE 1, AS PER PLAN</v>
          </cell>
          <cell r="G5985">
            <v>0</v>
          </cell>
        </row>
        <row r="5986">
          <cell r="A5986" t="str">
            <v>642E01406</v>
          </cell>
          <cell r="C5986" t="str">
            <v>EACH</v>
          </cell>
          <cell r="D5986" t="str">
            <v>WORD ON PAVEMENT, 72", TYPE 1A</v>
          </cell>
          <cell r="G5986">
            <v>0</v>
          </cell>
        </row>
        <row r="5987">
          <cell r="A5987" t="str">
            <v>642E01407</v>
          </cell>
          <cell r="C5987" t="str">
            <v>EACH</v>
          </cell>
          <cell r="D5987" t="str">
            <v>WORD ON PAVEMENT, 72", TYPE 1A, AS PER PLAN</v>
          </cell>
          <cell r="G5987">
            <v>0</v>
          </cell>
        </row>
        <row r="5988">
          <cell r="A5988" t="str">
            <v>642E01408</v>
          </cell>
          <cell r="C5988" t="str">
            <v>EACH</v>
          </cell>
          <cell r="D5988" t="str">
            <v>WORD ON PAVEMENT, 96"</v>
          </cell>
          <cell r="G5988">
            <v>0</v>
          </cell>
        </row>
        <row r="5989">
          <cell r="A5989" t="str">
            <v>642E01410</v>
          </cell>
          <cell r="C5989" t="str">
            <v>EACH</v>
          </cell>
          <cell r="D5989" t="str">
            <v>WORD ON PAVEMENT, 96", TYPE 1</v>
          </cell>
          <cell r="G5989">
            <v>0</v>
          </cell>
        </row>
        <row r="5990">
          <cell r="A5990" t="str">
            <v>642E01411</v>
          </cell>
          <cell r="C5990" t="str">
            <v>EACH</v>
          </cell>
          <cell r="D5990" t="str">
            <v>WORD ON PAVEMENT, 96", TYPE 1, AS PER PLAN</v>
          </cell>
          <cell r="G5990">
            <v>0</v>
          </cell>
        </row>
        <row r="5991">
          <cell r="A5991" t="str">
            <v>642E01420</v>
          </cell>
          <cell r="C5991" t="str">
            <v>EACH</v>
          </cell>
          <cell r="D5991" t="str">
            <v>WORD ON PAVEMENT, 96", TYPE 1A</v>
          </cell>
          <cell r="G5991">
            <v>0</v>
          </cell>
        </row>
        <row r="5992">
          <cell r="A5992" t="str">
            <v>642E01421</v>
          </cell>
          <cell r="C5992" t="str">
            <v>EACH</v>
          </cell>
          <cell r="D5992" t="str">
            <v>WORD ON PAVEMENT, 96", TYPE 1A, AS PER PLAN</v>
          </cell>
          <cell r="G5992">
            <v>0</v>
          </cell>
        </row>
        <row r="5993">
          <cell r="A5993" t="str">
            <v>642E01490</v>
          </cell>
          <cell r="C5993" t="str">
            <v>FT</v>
          </cell>
          <cell r="D5993" t="str">
            <v>DOTTED LINE, 4"</v>
          </cell>
          <cell r="G5993">
            <v>0</v>
          </cell>
        </row>
        <row r="5994">
          <cell r="A5994" t="str">
            <v>642E01491</v>
          </cell>
          <cell r="C5994" t="str">
            <v>FT</v>
          </cell>
          <cell r="D5994" t="str">
            <v>DOTTED LINE, 4", AS PER PLAN</v>
          </cell>
          <cell r="G5994">
            <v>0</v>
          </cell>
        </row>
        <row r="5995">
          <cell r="A5995" t="str">
            <v>642E01500</v>
          </cell>
          <cell r="C5995" t="str">
            <v>FT</v>
          </cell>
          <cell r="D5995" t="str">
            <v>DOTTED LINE, 4", TYPE 1</v>
          </cell>
          <cell r="G5995">
            <v>0</v>
          </cell>
        </row>
        <row r="5996">
          <cell r="A5996" t="str">
            <v>642E01501</v>
          </cell>
          <cell r="C5996" t="str">
            <v>FT</v>
          </cell>
          <cell r="D5996" t="str">
            <v>DOTTED LINE, 4", TYPE 1, AS PER PLAN</v>
          </cell>
          <cell r="G5996">
            <v>0</v>
          </cell>
        </row>
        <row r="5997">
          <cell r="A5997" t="str">
            <v>642E01506</v>
          </cell>
          <cell r="C5997" t="str">
            <v>FT</v>
          </cell>
          <cell r="D5997" t="str">
            <v>DOTTED LINE, 4", TYPE 1A</v>
          </cell>
          <cell r="G5997">
            <v>0</v>
          </cell>
        </row>
        <row r="5998">
          <cell r="A5998" t="str">
            <v>642E01507</v>
          </cell>
          <cell r="C5998" t="str">
            <v>FT</v>
          </cell>
          <cell r="D5998" t="str">
            <v>DOTTED LINE, 4", TYPE 1A, AS PER PLAN</v>
          </cell>
          <cell r="G5998">
            <v>0</v>
          </cell>
        </row>
        <row r="5999">
          <cell r="A5999" t="str">
            <v>642E01508</v>
          </cell>
          <cell r="C5999" t="str">
            <v>FT</v>
          </cell>
          <cell r="D5999" t="str">
            <v>DOTTED LINE, 6"</v>
          </cell>
          <cell r="G5999">
            <v>0</v>
          </cell>
        </row>
        <row r="6000">
          <cell r="A6000" t="str">
            <v>642E01509</v>
          </cell>
          <cell r="C6000" t="str">
            <v>FT</v>
          </cell>
          <cell r="D6000" t="str">
            <v>DOTTED LINE, 6", AS PER PLAN</v>
          </cell>
          <cell r="G6000">
            <v>0</v>
          </cell>
        </row>
        <row r="6001">
          <cell r="A6001" t="str">
            <v>642E01510</v>
          </cell>
          <cell r="C6001" t="str">
            <v>FT</v>
          </cell>
          <cell r="D6001" t="str">
            <v>DOTTED LINE, 6", TYPE 1</v>
          </cell>
          <cell r="G6001">
            <v>0</v>
          </cell>
        </row>
        <row r="6002">
          <cell r="A6002" t="str">
            <v>642E01516</v>
          </cell>
          <cell r="C6002" t="str">
            <v>FT</v>
          </cell>
          <cell r="D6002" t="str">
            <v>DOTTED LINE, 6", TYPE 1A</v>
          </cell>
          <cell r="G6002">
            <v>0</v>
          </cell>
        </row>
        <row r="6003">
          <cell r="A6003" t="str">
            <v>642E01517</v>
          </cell>
          <cell r="C6003" t="str">
            <v>FT</v>
          </cell>
          <cell r="D6003" t="str">
            <v>DOTTED LINE, 6", TYPE 1A, AS PER PLAN</v>
          </cell>
          <cell r="G6003">
            <v>0</v>
          </cell>
        </row>
        <row r="6004">
          <cell r="A6004" t="str">
            <v>642E01520</v>
          </cell>
          <cell r="C6004" t="str">
            <v>FT</v>
          </cell>
          <cell r="D6004" t="str">
            <v>DOTTED LINE, 8"</v>
          </cell>
          <cell r="G6004">
            <v>0</v>
          </cell>
        </row>
        <row r="6005">
          <cell r="A6005" t="str">
            <v>642E01522</v>
          </cell>
          <cell r="C6005" t="str">
            <v>FT</v>
          </cell>
          <cell r="D6005" t="str">
            <v>DOTTED LINE, 8", TYPE 1</v>
          </cell>
          <cell r="G6005">
            <v>0</v>
          </cell>
        </row>
        <row r="6006">
          <cell r="A6006" t="str">
            <v>642E01523</v>
          </cell>
          <cell r="C6006" t="str">
            <v>FT</v>
          </cell>
          <cell r="D6006" t="str">
            <v>DOTTED LINE, 8", TYPE 1, AS PER PLAN</v>
          </cell>
          <cell r="G6006">
            <v>0</v>
          </cell>
        </row>
        <row r="6007">
          <cell r="A6007" t="str">
            <v>642E01530</v>
          </cell>
          <cell r="C6007" t="str">
            <v>FT</v>
          </cell>
          <cell r="D6007" t="str">
            <v>DOTTED LINE, 8", TYPE 1A</v>
          </cell>
          <cell r="G6007">
            <v>0</v>
          </cell>
        </row>
        <row r="6008">
          <cell r="A6008" t="str">
            <v>642E01531</v>
          </cell>
          <cell r="C6008" t="str">
            <v>FT</v>
          </cell>
          <cell r="D6008" t="str">
            <v>DOTTED LINE, 8", TYPE 1A, AS PER PLAN</v>
          </cell>
          <cell r="G6008">
            <v>0</v>
          </cell>
        </row>
        <row r="6009">
          <cell r="A6009" t="str">
            <v>642E01550</v>
          </cell>
          <cell r="C6009" t="str">
            <v>FT</v>
          </cell>
          <cell r="D6009" t="str">
            <v>DOTTED LINE, 12"</v>
          </cell>
          <cell r="G6009">
            <v>0</v>
          </cell>
        </row>
        <row r="6010">
          <cell r="A6010" t="str">
            <v>642E01551</v>
          </cell>
          <cell r="C6010" t="str">
            <v>FT</v>
          </cell>
          <cell r="D6010" t="str">
            <v>DOTTED LINE, 12", AS PER PLAN</v>
          </cell>
          <cell r="G6010">
            <v>0</v>
          </cell>
        </row>
        <row r="6011">
          <cell r="A6011" t="str">
            <v>642E01560</v>
          </cell>
          <cell r="C6011" t="str">
            <v>FT</v>
          </cell>
          <cell r="D6011" t="str">
            <v>DOTTED LINE, 12", TYPE 1</v>
          </cell>
          <cell r="G6011">
            <v>0</v>
          </cell>
        </row>
        <row r="6012">
          <cell r="A6012" t="str">
            <v>642E01570</v>
          </cell>
          <cell r="C6012" t="str">
            <v>FT</v>
          </cell>
          <cell r="D6012" t="str">
            <v>DOTTED LINE, 12", TYPE 1A</v>
          </cell>
          <cell r="G6012">
            <v>0</v>
          </cell>
        </row>
        <row r="6013">
          <cell r="A6013" t="str">
            <v>642E01600</v>
          </cell>
          <cell r="C6013" t="str">
            <v>EACH</v>
          </cell>
          <cell r="D6013" t="str">
            <v>BIKE LANE SYMBOL MARKING</v>
          </cell>
          <cell r="G6013">
            <v>0</v>
          </cell>
        </row>
        <row r="6014">
          <cell r="A6014" t="str">
            <v>642E01602</v>
          </cell>
          <cell r="C6014" t="str">
            <v>EACH</v>
          </cell>
          <cell r="D6014" t="str">
            <v>BIKE LANE SYMBOL MARKING, TYPE 1</v>
          </cell>
          <cell r="G6014">
            <v>0</v>
          </cell>
        </row>
        <row r="6015">
          <cell r="A6015" t="str">
            <v>642E01610</v>
          </cell>
          <cell r="C6015" t="str">
            <v>EACH</v>
          </cell>
          <cell r="D6015" t="str">
            <v>BIKE LANE SYMBOL MARKING, TYPE 1A</v>
          </cell>
          <cell r="G6015">
            <v>0</v>
          </cell>
        </row>
        <row r="6016">
          <cell r="A6016" t="str">
            <v>642E01650</v>
          </cell>
          <cell r="C6016" t="str">
            <v>EACH</v>
          </cell>
          <cell r="D6016" t="str">
            <v>BIKE LANE ARROW, TYPE 1</v>
          </cell>
          <cell r="G6016">
            <v>0</v>
          </cell>
        </row>
        <row r="6017">
          <cell r="A6017" t="str">
            <v>642E01700</v>
          </cell>
          <cell r="C6017" t="str">
            <v>EACH</v>
          </cell>
          <cell r="D6017" t="str">
            <v>HANDICAP SYMBOL MARKING</v>
          </cell>
          <cell r="G6017">
            <v>0</v>
          </cell>
        </row>
        <row r="6018">
          <cell r="A6018" t="str">
            <v>642E01701</v>
          </cell>
          <cell r="C6018" t="str">
            <v>EACH</v>
          </cell>
          <cell r="D6018" t="str">
            <v>HANDICAP SYMBOL MARKING, AS PER PLAN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642E01800</v>
          </cell>
          <cell r="C6022" t="str">
            <v>EACH</v>
          </cell>
          <cell r="D6022" t="str">
            <v>PREFERENTIAL LANE MARKING</v>
          </cell>
          <cell r="G6022">
            <v>0</v>
          </cell>
        </row>
        <row r="6023">
          <cell r="A6023" t="str">
            <v>642E19000</v>
          </cell>
          <cell r="C6023" t="str">
            <v>EACH</v>
          </cell>
          <cell r="D6023" t="str">
            <v>SHARED LANE MARKING, TYPE 1</v>
          </cell>
          <cell r="G6023">
            <v>0</v>
          </cell>
        </row>
        <row r="6024">
          <cell r="A6024" t="str">
            <v>642E19010</v>
          </cell>
          <cell r="C6024" t="str">
            <v>EACH</v>
          </cell>
          <cell r="D6024" t="str">
            <v>SHARED LANE MARKING, TYPE 1A</v>
          </cell>
          <cell r="G6024">
            <v>0</v>
          </cell>
        </row>
        <row r="6025">
          <cell r="A6025" t="str">
            <v>642E20000</v>
          </cell>
          <cell r="C6025" t="str">
            <v>LS</v>
          </cell>
          <cell r="D6025" t="str">
            <v>TWO-WAY RADIO EQUIPMENT</v>
          </cell>
          <cell r="G6025">
            <v>0</v>
          </cell>
        </row>
        <row r="6026">
          <cell r="A6026" t="str">
            <v>642E20800</v>
          </cell>
          <cell r="C6026" t="str">
            <v>FT</v>
          </cell>
          <cell r="D6026" t="str">
            <v>YIELD LINE</v>
          </cell>
          <cell r="G6026">
            <v>0</v>
          </cell>
        </row>
        <row r="6027">
          <cell r="A6027" t="str">
            <v>642E20802</v>
          </cell>
          <cell r="C6027" t="str">
            <v>FT</v>
          </cell>
          <cell r="D6027" t="str">
            <v>YIELD LINE, TYPE 1</v>
          </cell>
          <cell r="G6027">
            <v>0</v>
          </cell>
        </row>
        <row r="6028">
          <cell r="A6028" t="str">
            <v>642E20810</v>
          </cell>
          <cell r="C6028" t="str">
            <v>FT</v>
          </cell>
          <cell r="D6028" t="str">
            <v>YIELD LINE, TYPE 1A</v>
          </cell>
          <cell r="G6028">
            <v>0</v>
          </cell>
        </row>
        <row r="6029">
          <cell r="A6029" t="str">
            <v>642E30000</v>
          </cell>
          <cell r="C6029" t="str">
            <v>FT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642E30001</v>
          </cell>
          <cell r="C6030" t="str">
            <v>FT</v>
          </cell>
          <cell r="D6030" t="str">
            <v>REMOVAL OF PAVEMENT MARKING, AS PER PLAN</v>
          </cell>
          <cell r="G6030">
            <v>0</v>
          </cell>
        </row>
        <row r="6031">
          <cell r="A6031" t="str">
            <v>642E30010</v>
          </cell>
          <cell r="C6031" t="str">
            <v>SF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642E30020</v>
          </cell>
          <cell r="C6032" t="str">
            <v>EACH</v>
          </cell>
          <cell r="D6032" t="str">
            <v>REMOVAL OF PAVEMENT MARKING</v>
          </cell>
          <cell r="G6032">
            <v>0</v>
          </cell>
        </row>
        <row r="6033">
          <cell r="A6033" t="str">
            <v>642E30030</v>
          </cell>
          <cell r="C6033" t="str">
            <v>MILE</v>
          </cell>
          <cell r="D6033" t="str">
            <v>REMOVAL OF PAVEMENT MARKING</v>
          </cell>
          <cell r="G6033">
            <v>0</v>
          </cell>
        </row>
        <row r="6034">
          <cell r="A6034" t="str">
            <v>642E30031</v>
          </cell>
          <cell r="C6034" t="str">
            <v>MILE</v>
          </cell>
          <cell r="D6034" t="str">
            <v>REMOVAL OF PAVEMENT MARKING, AS PER PLAN</v>
          </cell>
          <cell r="G6034">
            <v>0</v>
          </cell>
        </row>
        <row r="6035">
          <cell r="A6035" t="str">
            <v>642E40000</v>
          </cell>
          <cell r="B6035" t="str">
            <v>Y</v>
          </cell>
          <cell r="C6035" t="str">
            <v>EACH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642E40020</v>
          </cell>
          <cell r="B6036" t="str">
            <v>Y</v>
          </cell>
          <cell r="C6036" t="str">
            <v>SF</v>
          </cell>
          <cell r="D6036" t="str">
            <v>SPECIAL - AIR SPEED ZONE MARKING</v>
          </cell>
          <cell r="F6036" t="str">
            <v>CHECK UNIT OF MEASURE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643E00600</v>
          </cell>
          <cell r="C6060" t="str">
            <v>FT</v>
          </cell>
          <cell r="D6060" t="str">
            <v>CROSSWALK LINE</v>
          </cell>
          <cell r="G6060">
            <v>0</v>
          </cell>
        </row>
        <row r="6061">
          <cell r="A6061" t="str">
            <v>643E00601</v>
          </cell>
          <cell r="C6061" t="str">
            <v>FT</v>
          </cell>
          <cell r="D6061" t="str">
            <v>CROSSWALK LINE, AS PER PLAN</v>
          </cell>
          <cell r="G6061">
            <v>0</v>
          </cell>
        </row>
        <row r="6062">
          <cell r="A6062" t="str">
            <v>643E00700</v>
          </cell>
          <cell r="C6062" t="str">
            <v>FT</v>
          </cell>
          <cell r="D6062" t="str">
            <v>TRANSVERSE/DIAGONAL LINE</v>
          </cell>
          <cell r="G6062">
            <v>0</v>
          </cell>
        </row>
        <row r="6063">
          <cell r="A6063" t="str">
            <v>643E00701</v>
          </cell>
          <cell r="C6063" t="str">
            <v>FT</v>
          </cell>
          <cell r="D6063" t="str">
            <v>TRANSVERSE/DIAGONAL LINE, AS PER PLAN</v>
          </cell>
          <cell r="G6063">
            <v>0</v>
          </cell>
        </row>
        <row r="6064">
          <cell r="A6064" t="str">
            <v>643E00720</v>
          </cell>
          <cell r="C6064" t="str">
            <v>FT</v>
          </cell>
          <cell r="D6064" t="str">
            <v>CHEVRON MARKING</v>
          </cell>
          <cell r="G6064">
            <v>0</v>
          </cell>
        </row>
        <row r="6065">
          <cell r="A6065" t="str">
            <v>643E00721</v>
          </cell>
          <cell r="C6065" t="str">
            <v>FT</v>
          </cell>
          <cell r="D6065" t="str">
            <v>CHEVRON MARKING, AS PER PLAN</v>
          </cell>
          <cell r="G6065">
            <v>0</v>
          </cell>
        </row>
        <row r="6066">
          <cell r="A6066" t="str">
            <v>643E00800</v>
          </cell>
          <cell r="C6066" t="str">
            <v>FT</v>
          </cell>
          <cell r="D6066" t="str">
            <v>CURB MARKING</v>
          </cell>
          <cell r="G6066">
            <v>0</v>
          </cell>
        </row>
        <row r="6067">
          <cell r="A6067" t="str">
            <v>643E00801</v>
          </cell>
          <cell r="C6067" t="str">
            <v>FT</v>
          </cell>
          <cell r="D6067" t="str">
            <v>CURB MARKING, AS PER PLAN</v>
          </cell>
          <cell r="G6067">
            <v>0</v>
          </cell>
        </row>
        <row r="6068">
          <cell r="A6068" t="str">
            <v>643E00900</v>
          </cell>
          <cell r="C6068" t="str">
            <v>SF</v>
          </cell>
          <cell r="D6068" t="str">
            <v>ISLAND MARKING</v>
          </cell>
          <cell r="G6068">
            <v>0</v>
          </cell>
        </row>
        <row r="6069">
          <cell r="A6069" t="str">
            <v>643E00901</v>
          </cell>
          <cell r="C6069" t="str">
            <v>SF</v>
          </cell>
          <cell r="D6069" t="str">
            <v>ISLAND MARKING, AS PER PLAN</v>
          </cell>
          <cell r="G6069">
            <v>0</v>
          </cell>
        </row>
        <row r="6070">
          <cell r="A6070" t="str">
            <v>643E01000</v>
          </cell>
          <cell r="C6070" t="str">
            <v>EACH</v>
          </cell>
          <cell r="D6070" t="str">
            <v>RAILROAD SYMBOL MARKING</v>
          </cell>
          <cell r="G6070">
            <v>0</v>
          </cell>
        </row>
        <row r="6071">
          <cell r="A6071" t="str">
            <v>643E01001</v>
          </cell>
          <cell r="C6071" t="str">
            <v>EACH</v>
          </cell>
          <cell r="D6071" t="str">
            <v>RAILROAD SYMBOL MARKING, AS PER PLAN</v>
          </cell>
          <cell r="G6071">
            <v>0</v>
          </cell>
        </row>
        <row r="6072">
          <cell r="A6072" t="str">
            <v>643E01100</v>
          </cell>
          <cell r="C6072" t="str">
            <v>EACH</v>
          </cell>
          <cell r="D6072" t="str">
            <v>SCHOOL SYMBOL MARKING, 72"</v>
          </cell>
          <cell r="G6072">
            <v>0</v>
          </cell>
        </row>
        <row r="6073">
          <cell r="A6073" t="str">
            <v>643E01101</v>
          </cell>
          <cell r="C6073" t="str">
            <v>EACH</v>
          </cell>
          <cell r="D6073" t="str">
            <v>SCHOOL SYMBOL MARKING, 72", AS PER PLAN</v>
          </cell>
          <cell r="G6073">
            <v>0</v>
          </cell>
        </row>
        <row r="6074">
          <cell r="A6074" t="str">
            <v>643E01110</v>
          </cell>
          <cell r="C6074" t="str">
            <v>EACH</v>
          </cell>
          <cell r="D6074" t="str">
            <v>SCHOOL SYMBOL MARKING, 96"</v>
          </cell>
          <cell r="G6074">
            <v>0</v>
          </cell>
        </row>
        <row r="6075">
          <cell r="A6075" t="str">
            <v>643E01111</v>
          </cell>
          <cell r="C6075" t="str">
            <v>EACH</v>
          </cell>
          <cell r="D6075" t="str">
            <v>SCHOOL SYMBOL MARKING, 96", AS PER PLAN</v>
          </cell>
          <cell r="G6075">
            <v>0</v>
          </cell>
        </row>
        <row r="6076">
          <cell r="A6076" t="str">
            <v>643E01120</v>
          </cell>
          <cell r="C6076" t="str">
            <v>EACH</v>
          </cell>
          <cell r="D6076" t="str">
            <v>SCHOOL SYMBOL MARKING, 120"</v>
          </cell>
          <cell r="G6076">
            <v>0</v>
          </cell>
        </row>
        <row r="6077">
          <cell r="A6077" t="str">
            <v>643E01121</v>
          </cell>
          <cell r="C6077" t="str">
            <v>EACH</v>
          </cell>
          <cell r="D6077" t="str">
            <v>SCHOOL SYMBOL MARKING, 120", AS PER PLAN</v>
          </cell>
          <cell r="G6077">
            <v>0</v>
          </cell>
        </row>
        <row r="6078">
          <cell r="A6078" t="str">
            <v>643E01200</v>
          </cell>
          <cell r="C6078" t="str">
            <v>FT</v>
          </cell>
          <cell r="D6078" t="str">
            <v>PARKING LOT STALL MARKING</v>
          </cell>
          <cell r="G6078">
            <v>0</v>
          </cell>
        </row>
        <row r="6079">
          <cell r="A6079" t="str">
            <v>643E01201</v>
          </cell>
          <cell r="C6079" t="str">
            <v>FT</v>
          </cell>
          <cell r="D6079" t="str">
            <v>PARKING LOT STALL MARKING, AS PER PLAN</v>
          </cell>
          <cell r="G6079">
            <v>0</v>
          </cell>
        </row>
        <row r="6080">
          <cell r="A6080" t="str">
            <v>643E01300</v>
          </cell>
          <cell r="C6080" t="str">
            <v>EACH</v>
          </cell>
          <cell r="D6080" t="str">
            <v>LANE ARROW</v>
          </cell>
          <cell r="G6080">
            <v>0</v>
          </cell>
        </row>
        <row r="6081">
          <cell r="A6081" t="str">
            <v>643E01301</v>
          </cell>
          <cell r="C6081" t="str">
            <v>EACH</v>
          </cell>
          <cell r="D6081" t="str">
            <v>LANE ARROW, AS PER PLAN</v>
          </cell>
          <cell r="G6081">
            <v>0</v>
          </cell>
        </row>
        <row r="6082">
          <cell r="A6082" t="str">
            <v>643E01310</v>
          </cell>
          <cell r="C6082" t="str">
            <v>EACH</v>
          </cell>
          <cell r="D6082" t="str">
            <v>WRONG WAY ARROW</v>
          </cell>
          <cell r="G6082">
            <v>0</v>
          </cell>
        </row>
        <row r="6083">
          <cell r="A6083" t="str">
            <v>643E01400</v>
          </cell>
          <cell r="C6083" t="str">
            <v>EACH</v>
          </cell>
          <cell r="D6083" t="str">
            <v>WORD ON PAVEMENT, 72"</v>
          </cell>
          <cell r="G6083">
            <v>0</v>
          </cell>
        </row>
        <row r="6084">
          <cell r="A6084" t="str">
            <v>643E01401</v>
          </cell>
          <cell r="C6084" t="str">
            <v>EACH</v>
          </cell>
          <cell r="D6084" t="str">
            <v>WORD ON PAVEMENT, 72", AS PER PLAN</v>
          </cell>
          <cell r="G6084">
            <v>0</v>
          </cell>
        </row>
        <row r="6085">
          <cell r="A6085" t="str">
            <v>643E01410</v>
          </cell>
          <cell r="C6085" t="str">
            <v>EACH</v>
          </cell>
          <cell r="D6085" t="str">
            <v>WORD ON PAVEMENT, 96"</v>
          </cell>
          <cell r="G6085">
            <v>0</v>
          </cell>
        </row>
        <row r="6086">
          <cell r="A6086" t="str">
            <v>643E01411</v>
          </cell>
          <cell r="C6086" t="str">
            <v>EACH</v>
          </cell>
          <cell r="D6086" t="str">
            <v>WORD ON PAVEMENT, 96", AS PER PLAN</v>
          </cell>
          <cell r="G6086">
            <v>0</v>
          </cell>
        </row>
        <row r="6087">
          <cell r="A6087" t="str">
            <v>643E01500</v>
          </cell>
          <cell r="C6087" t="str">
            <v>FT</v>
          </cell>
          <cell r="D6087" t="str">
            <v>DOTTED LINE, 4"</v>
          </cell>
          <cell r="G6087">
            <v>0</v>
          </cell>
        </row>
        <row r="6088">
          <cell r="A6088" t="str">
            <v>643E01501</v>
          </cell>
          <cell r="C6088" t="str">
            <v>FT</v>
          </cell>
          <cell r="D6088" t="str">
            <v>DOTTED LINE, 4", AS PER PLAN</v>
          </cell>
          <cell r="G6088">
            <v>0</v>
          </cell>
        </row>
        <row r="6089">
          <cell r="A6089" t="str">
            <v>643E01510</v>
          </cell>
          <cell r="C6089" t="str">
            <v>FT</v>
          </cell>
          <cell r="D6089" t="str">
            <v>DOTTED LINE, 6"</v>
          </cell>
          <cell r="G6089">
            <v>0</v>
          </cell>
        </row>
        <row r="6090">
          <cell r="A6090" t="str">
            <v>643E01511</v>
          </cell>
          <cell r="C6090" t="str">
            <v>FT</v>
          </cell>
          <cell r="D6090" t="str">
            <v>DOTTED LINE, 6", AS PER PLAN</v>
          </cell>
          <cell r="G6090">
            <v>0</v>
          </cell>
        </row>
        <row r="6091">
          <cell r="A6091" t="str">
            <v>643E01550</v>
          </cell>
          <cell r="C6091" t="str">
            <v>FT</v>
          </cell>
          <cell r="D6091" t="str">
            <v>DOTTED LINE, 12"</v>
          </cell>
          <cell r="G6091">
            <v>0</v>
          </cell>
        </row>
        <row r="6092">
          <cell r="A6092" t="str">
            <v>643E01551</v>
          </cell>
          <cell r="C6092" t="str">
            <v>FT</v>
          </cell>
          <cell r="D6092" t="str">
            <v>DOTTED LINE, 12", AS PER PLAN</v>
          </cell>
          <cell r="G6092">
            <v>0</v>
          </cell>
        </row>
        <row r="6093">
          <cell r="A6093" t="str">
            <v>643E01600</v>
          </cell>
          <cell r="C6093" t="str">
            <v>EACH</v>
          </cell>
          <cell r="D6093" t="str">
            <v>HANDICAP SYMBOL MARKING</v>
          </cell>
          <cell r="G6093">
            <v>0</v>
          </cell>
        </row>
        <row r="6094">
          <cell r="A6094" t="str">
            <v>643E01601</v>
          </cell>
          <cell r="C6094" t="str">
            <v>EACH</v>
          </cell>
          <cell r="D6094" t="str">
            <v>HANDICAP SYMBOL MARKING, AS PER PLAN</v>
          </cell>
          <cell r="G6094">
            <v>0</v>
          </cell>
        </row>
        <row r="6095">
          <cell r="A6095" t="str">
            <v>643E01602</v>
          </cell>
          <cell r="C6095" t="str">
            <v>EACH</v>
          </cell>
          <cell r="D6095" t="str">
            <v>BIKE LANE SYMBOL MARKING</v>
          </cell>
          <cell r="G6095">
            <v>0</v>
          </cell>
        </row>
        <row r="6096">
          <cell r="A6096" t="str">
            <v>643E19000</v>
          </cell>
          <cell r="C6096" t="str">
            <v>EACH</v>
          </cell>
          <cell r="D6096" t="str">
            <v>SHARED LANE MARKING</v>
          </cell>
          <cell r="G6096">
            <v>0</v>
          </cell>
        </row>
        <row r="6097">
          <cell r="A6097" t="str">
            <v>643E20000</v>
          </cell>
          <cell r="C6097" t="str">
            <v>LS</v>
          </cell>
          <cell r="D6097" t="str">
            <v>TWO-WAY RADIO EQUIPMENT</v>
          </cell>
          <cell r="G6097">
            <v>0</v>
          </cell>
        </row>
        <row r="6098">
          <cell r="A6098" t="str">
            <v>643E20802</v>
          </cell>
          <cell r="C6098" t="str">
            <v>FT</v>
          </cell>
          <cell r="D6098" t="str">
            <v>YIELD LINE</v>
          </cell>
          <cell r="G6098">
            <v>0</v>
          </cell>
        </row>
        <row r="6099">
          <cell r="A6099" t="str">
            <v>643E30000</v>
          </cell>
          <cell r="C6099" t="str">
            <v>FT</v>
          </cell>
          <cell r="D6099" t="str">
            <v>REMOVAL OF PAVEMENT MARKING</v>
          </cell>
          <cell r="G6099">
            <v>0</v>
          </cell>
        </row>
        <row r="6100">
          <cell r="A6100" t="str">
            <v>643E30010</v>
          </cell>
          <cell r="C6100" t="str">
            <v>SF</v>
          </cell>
          <cell r="D6100" t="str">
            <v>REMOVAL OF PAVEMENT MARKING</v>
          </cell>
          <cell r="G6100">
            <v>0</v>
          </cell>
        </row>
        <row r="6101">
          <cell r="A6101" t="str">
            <v>643E30020</v>
          </cell>
          <cell r="C6101" t="str">
            <v>EACH</v>
          </cell>
          <cell r="D6101" t="str">
            <v>REMOVAL OF PAVEMENT MARKING</v>
          </cell>
          <cell r="G6101">
            <v>0</v>
          </cell>
        </row>
        <row r="6102">
          <cell r="A6102" t="str">
            <v>643E30030</v>
          </cell>
          <cell r="C6102" t="str">
            <v>MILE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643E40000</v>
          </cell>
          <cell r="B6103" t="str">
            <v>Y</v>
          </cell>
          <cell r="C6103" t="str">
            <v>EACH</v>
          </cell>
          <cell r="D6103" t="str">
            <v>SPECIAL - AIR SPEED ZONE MARKING</v>
          </cell>
          <cell r="G6103">
            <v>0</v>
          </cell>
        </row>
        <row r="6104">
          <cell r="A6104" t="str">
            <v>643E50000</v>
          </cell>
          <cell r="C6104" t="str">
            <v>MILE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643E50100</v>
          </cell>
          <cell r="C6105" t="str">
            <v>EACH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643E50200</v>
          </cell>
          <cell r="C6106" t="str">
            <v>FT</v>
          </cell>
          <cell r="D6106" t="str">
            <v>PAVEMENT MARKING, MISC.:</v>
          </cell>
          <cell r="F6106" t="str">
            <v>ADD SUPPLEMENTAL DESCRIPTION</v>
          </cell>
          <cell r="G6106">
            <v>1</v>
          </cell>
        </row>
        <row r="6107">
          <cell r="A6107" t="str">
            <v>643E60000</v>
          </cell>
          <cell r="C6107" t="str">
            <v>SF</v>
          </cell>
          <cell r="D6107" t="str">
            <v>GREEN COLORED PAVEMENT FOR BIKE LANES</v>
          </cell>
          <cell r="G6107">
            <v>0</v>
          </cell>
        </row>
        <row r="6108">
          <cell r="A6108" t="str">
            <v>644E00100</v>
          </cell>
          <cell r="C6108" t="str">
            <v>MILE</v>
          </cell>
          <cell r="D6108" t="str">
            <v>EDGE LINE, 4"</v>
          </cell>
          <cell r="G6108">
            <v>0</v>
          </cell>
        </row>
        <row r="6109">
          <cell r="A6109" t="str">
            <v>644E00101</v>
          </cell>
          <cell r="C6109" t="str">
            <v>MILE</v>
          </cell>
          <cell r="D6109" t="str">
            <v>EDGE LINE, 4", AS PER PLAN</v>
          </cell>
          <cell r="G6109">
            <v>0</v>
          </cell>
        </row>
        <row r="6110">
          <cell r="A6110" t="str">
            <v>644E00104</v>
          </cell>
          <cell r="C6110" t="str">
            <v>MILE</v>
          </cell>
          <cell r="D6110" t="str">
            <v>EDGE LINE, 6"</v>
          </cell>
          <cell r="G6110">
            <v>0</v>
          </cell>
        </row>
        <row r="6111">
          <cell r="A6111" t="str">
            <v>644E00200</v>
          </cell>
          <cell r="C6111" t="str">
            <v>MILE</v>
          </cell>
          <cell r="D6111" t="str">
            <v>LANE LINE, 4"</v>
          </cell>
          <cell r="G6111">
            <v>0</v>
          </cell>
        </row>
        <row r="6112">
          <cell r="A6112" t="str">
            <v>644E00201</v>
          </cell>
          <cell r="C6112" t="str">
            <v>MILE</v>
          </cell>
          <cell r="D6112" t="str">
            <v>LANE LINE, 4", AS PER PLAN</v>
          </cell>
          <cell r="G6112">
            <v>0</v>
          </cell>
        </row>
        <row r="6113">
          <cell r="A6113" t="str">
            <v>644E00204</v>
          </cell>
          <cell r="C6113" t="str">
            <v>MILE</v>
          </cell>
          <cell r="D6113" t="str">
            <v>LANE LINE, 6"</v>
          </cell>
          <cell r="G6113">
            <v>0</v>
          </cell>
        </row>
        <row r="6114">
          <cell r="A6114" t="str">
            <v>644E00300</v>
          </cell>
          <cell r="C6114" t="str">
            <v>MILE</v>
          </cell>
          <cell r="D6114" t="str">
            <v>CENTER LINE</v>
          </cell>
          <cell r="G6114">
            <v>0</v>
          </cell>
        </row>
        <row r="6115">
          <cell r="A6115" t="str">
            <v>644E00301</v>
          </cell>
          <cell r="C6115" t="str">
            <v>MILE</v>
          </cell>
          <cell r="D6115" t="str">
            <v>CENTER LINE, AS PER PLAN</v>
          </cell>
          <cell r="G6115">
            <v>0</v>
          </cell>
        </row>
        <row r="6116">
          <cell r="A6116" t="str">
            <v>644E00400</v>
          </cell>
          <cell r="C6116" t="str">
            <v>FT</v>
          </cell>
          <cell r="D6116" t="str">
            <v>CHANNELIZING LINE, 8"</v>
          </cell>
          <cell r="G6116">
            <v>0</v>
          </cell>
        </row>
        <row r="6117">
          <cell r="A6117" t="str">
            <v>644E00401</v>
          </cell>
          <cell r="C6117" t="str">
            <v>FT</v>
          </cell>
          <cell r="D6117" t="str">
            <v>CHANNELIZING LINE, 8", AS PER PLAN</v>
          </cell>
          <cell r="G6117">
            <v>0</v>
          </cell>
        </row>
        <row r="6118">
          <cell r="A6118" t="str">
            <v>644E00404</v>
          </cell>
          <cell r="C6118" t="str">
            <v>FT</v>
          </cell>
          <cell r="D6118" t="str">
            <v>CHANNELIZING LINE, 12"</v>
          </cell>
          <cell r="G6118">
            <v>0</v>
          </cell>
        </row>
        <row r="6119">
          <cell r="A6119" t="str">
            <v>644E00500</v>
          </cell>
          <cell r="C6119" t="str">
            <v>FT</v>
          </cell>
          <cell r="D6119" t="str">
            <v>STOP LINE</v>
          </cell>
          <cell r="G6119">
            <v>0</v>
          </cell>
        </row>
        <row r="6120">
          <cell r="A6120" t="str">
            <v>644E00501</v>
          </cell>
          <cell r="C6120" t="str">
            <v>FT</v>
          </cell>
          <cell r="D6120" t="str">
            <v>STOP LINE, AS PER PLAN</v>
          </cell>
          <cell r="G6120">
            <v>0</v>
          </cell>
        </row>
        <row r="6121">
          <cell r="A6121" t="str">
            <v>644E00600</v>
          </cell>
          <cell r="C6121" t="str">
            <v>FT</v>
          </cell>
          <cell r="D6121" t="str">
            <v>CROSSWALK LINE</v>
          </cell>
          <cell r="G6121">
            <v>0</v>
          </cell>
        </row>
        <row r="6122">
          <cell r="A6122" t="str">
            <v>644E00601</v>
          </cell>
          <cell r="C6122" t="str">
            <v>FT</v>
          </cell>
          <cell r="D6122" t="str">
            <v>CROSSWALK LINE, AS PER PLAN</v>
          </cell>
          <cell r="G6122">
            <v>0</v>
          </cell>
        </row>
        <row r="6123">
          <cell r="A6123" t="str">
            <v>644E00700</v>
          </cell>
          <cell r="C6123" t="str">
            <v>FT</v>
          </cell>
          <cell r="D6123" t="str">
            <v>TRANSVERSE/DIAGONAL LINE</v>
          </cell>
          <cell r="G6123">
            <v>0</v>
          </cell>
        </row>
        <row r="6124">
          <cell r="A6124" t="str">
            <v>644E00701</v>
          </cell>
          <cell r="C6124" t="str">
            <v>FT</v>
          </cell>
          <cell r="D6124" t="str">
            <v>TRANSVERSE/DIAGONAL LINE, AS PER PLAN</v>
          </cell>
          <cell r="G6124">
            <v>0</v>
          </cell>
        </row>
        <row r="6125">
          <cell r="A6125" t="str">
            <v>644E00720</v>
          </cell>
          <cell r="C6125" t="str">
            <v>FT</v>
          </cell>
          <cell r="D6125" t="str">
            <v>CHEVRON MARKING</v>
          </cell>
          <cell r="G6125">
            <v>0</v>
          </cell>
        </row>
        <row r="6126">
          <cell r="A6126" t="str">
            <v>644E00721</v>
          </cell>
          <cell r="C6126" t="str">
            <v>FT</v>
          </cell>
          <cell r="D6126" t="str">
            <v>CHEVRON MARKING, AS PER PLAN</v>
          </cell>
          <cell r="G6126">
            <v>0</v>
          </cell>
        </row>
        <row r="6127">
          <cell r="A6127" t="str">
            <v>644E00800</v>
          </cell>
          <cell r="C6127" t="str">
            <v>FT</v>
          </cell>
          <cell r="D6127" t="str">
            <v>CURB MARKING</v>
          </cell>
          <cell r="G6127">
            <v>0</v>
          </cell>
        </row>
        <row r="6128">
          <cell r="A6128" t="str">
            <v>644E00900</v>
          </cell>
          <cell r="C6128" t="str">
            <v>SF</v>
          </cell>
          <cell r="D6128" t="str">
            <v>ISLAND MARKING</v>
          </cell>
          <cell r="G6128">
            <v>0</v>
          </cell>
        </row>
        <row r="6129">
          <cell r="A6129" t="str">
            <v>644E00901</v>
          </cell>
          <cell r="C6129" t="str">
            <v>SF</v>
          </cell>
          <cell r="D6129" t="str">
            <v>ISLAND MARKING, AS PER PLAN</v>
          </cell>
          <cell r="G6129">
            <v>0</v>
          </cell>
        </row>
        <row r="6130">
          <cell r="A6130" t="str">
            <v>644E01000</v>
          </cell>
          <cell r="C6130" t="str">
            <v>EACH</v>
          </cell>
          <cell r="D6130" t="str">
            <v>RAILROAD SYMBOL MARKING</v>
          </cell>
          <cell r="G6130">
            <v>0</v>
          </cell>
        </row>
        <row r="6131">
          <cell r="A6131" t="str">
            <v>644E01001</v>
          </cell>
          <cell r="C6131" t="str">
            <v>EACH</v>
          </cell>
          <cell r="D6131" t="str">
            <v>RAILROAD SYMBOL MARKING, AS PER PLAN</v>
          </cell>
          <cell r="G6131">
            <v>0</v>
          </cell>
        </row>
        <row r="6132">
          <cell r="A6132" t="str">
            <v>644E01100</v>
          </cell>
          <cell r="C6132" t="str">
            <v>EACH</v>
          </cell>
          <cell r="D6132" t="str">
            <v>SCHOOL SYMBOL MARKING, 72"</v>
          </cell>
          <cell r="G6132">
            <v>0</v>
          </cell>
        </row>
        <row r="6133">
          <cell r="A6133" t="str">
            <v>644E01110</v>
          </cell>
          <cell r="C6133" t="str">
            <v>EACH</v>
          </cell>
          <cell r="D6133" t="str">
            <v>SCHOOL SYMBOL MARKING, 96"</v>
          </cell>
          <cell r="G6133">
            <v>0</v>
          </cell>
        </row>
        <row r="6134">
          <cell r="A6134" t="str">
            <v>644E01111</v>
          </cell>
          <cell r="C6134" t="str">
            <v>EACH</v>
          </cell>
          <cell r="D6134" t="str">
            <v>SCHOOL SYMBOL MARKING, 96", AS PER PLAN</v>
          </cell>
          <cell r="G6134">
            <v>0</v>
          </cell>
        </row>
        <row r="6135">
          <cell r="A6135" t="str">
            <v>644E01120</v>
          </cell>
          <cell r="C6135" t="str">
            <v>EACH</v>
          </cell>
          <cell r="D6135" t="str">
            <v>SCHOOL SYMBOL MARKING, 120"</v>
          </cell>
          <cell r="G6135">
            <v>0</v>
          </cell>
        </row>
        <row r="6136">
          <cell r="A6136" t="str">
            <v>644E01121</v>
          </cell>
          <cell r="C6136" t="str">
            <v>EACH</v>
          </cell>
          <cell r="D6136" t="str">
            <v>SCHOOL SYMBOL MARKING, 120", AS PER PLAN</v>
          </cell>
          <cell r="G6136">
            <v>0</v>
          </cell>
        </row>
        <row r="6137">
          <cell r="A6137" t="str">
            <v>644E01200</v>
          </cell>
          <cell r="C6137" t="str">
            <v>FT</v>
          </cell>
          <cell r="D6137" t="str">
            <v>PARKING LOT STALL MARKING</v>
          </cell>
          <cell r="G6137">
            <v>0</v>
          </cell>
        </row>
        <row r="6138">
          <cell r="A6138" t="str">
            <v>644E01201</v>
          </cell>
          <cell r="C6138" t="str">
            <v>FT</v>
          </cell>
          <cell r="D6138" t="str">
            <v>PARKING LOT STALL MARKING, AS PER PLAN</v>
          </cell>
          <cell r="G6138">
            <v>0</v>
          </cell>
        </row>
        <row r="6139">
          <cell r="A6139" t="str">
            <v>644E01300</v>
          </cell>
          <cell r="C6139" t="str">
            <v>EACH</v>
          </cell>
          <cell r="D6139" t="str">
            <v>LANE ARROW</v>
          </cell>
          <cell r="G6139">
            <v>0</v>
          </cell>
        </row>
        <row r="6140">
          <cell r="A6140" t="str">
            <v>644E01301</v>
          </cell>
          <cell r="C6140" t="str">
            <v>EACH</v>
          </cell>
          <cell r="D6140" t="str">
            <v>LANE ARROW, AS PER PLAN</v>
          </cell>
          <cell r="G6140">
            <v>0</v>
          </cell>
        </row>
        <row r="6141">
          <cell r="A6141" t="str">
            <v>644E01350</v>
          </cell>
          <cell r="C6141" t="str">
            <v>EACH</v>
          </cell>
          <cell r="D6141" t="str">
            <v>LANE REDUCTION ARROW</v>
          </cell>
          <cell r="G6141">
            <v>0</v>
          </cell>
        </row>
        <row r="6142">
          <cell r="A6142" t="str">
            <v>644E01360</v>
          </cell>
          <cell r="C6142" t="str">
            <v>EACH</v>
          </cell>
          <cell r="D6142" t="str">
            <v>WRONG WAY ARROW</v>
          </cell>
          <cell r="G6142">
            <v>0</v>
          </cell>
        </row>
        <row r="6143">
          <cell r="A6143" t="str">
            <v>644E01382</v>
          </cell>
          <cell r="C6143" t="str">
            <v>EACH</v>
          </cell>
          <cell r="D6143" t="str">
            <v>WORD ON PAVEMENT, 48"</v>
          </cell>
          <cell r="G6143">
            <v>0</v>
          </cell>
        </row>
        <row r="6144">
          <cell r="A6144" t="str">
            <v>644E01383</v>
          </cell>
          <cell r="C6144" t="str">
            <v>EACH</v>
          </cell>
          <cell r="D6144" t="str">
            <v>WORD ON PAVEMENT, 48", AS PER PLAN</v>
          </cell>
          <cell r="G6144">
            <v>0</v>
          </cell>
        </row>
        <row r="6145">
          <cell r="A6145" t="str">
            <v>644E01400</v>
          </cell>
          <cell r="C6145" t="str">
            <v>EACH</v>
          </cell>
          <cell r="D6145" t="str">
            <v>WORD ON PAVEMENT, 72"</v>
          </cell>
          <cell r="G6145">
            <v>0</v>
          </cell>
        </row>
        <row r="6146">
          <cell r="A6146" t="str">
            <v>644E01401</v>
          </cell>
          <cell r="C6146" t="str">
            <v>EACH</v>
          </cell>
          <cell r="D6146" t="str">
            <v>WORD ON PAVEMENT, 72", AS PER PLAN</v>
          </cell>
          <cell r="G6146">
            <v>0</v>
          </cell>
        </row>
        <row r="6147">
          <cell r="A6147" t="str">
            <v>644E01410</v>
          </cell>
          <cell r="C6147" t="str">
            <v>EACH</v>
          </cell>
          <cell r="D6147" t="str">
            <v>WORD ON PAVEMENT, 96"</v>
          </cell>
          <cell r="G6147">
            <v>0</v>
          </cell>
        </row>
        <row r="6148">
          <cell r="A6148" t="str">
            <v>644E01411</v>
          </cell>
          <cell r="C6148" t="str">
            <v>EACH</v>
          </cell>
          <cell r="D6148" t="str">
            <v>WORD ON PAVEMENT, 96", AS PER PLAN</v>
          </cell>
          <cell r="G6148">
            <v>0</v>
          </cell>
        </row>
        <row r="6149">
          <cell r="A6149" t="str">
            <v>644E01500</v>
          </cell>
          <cell r="C6149" t="str">
            <v>FT</v>
          </cell>
          <cell r="D6149" t="str">
            <v>DOTTED LINE, 4"</v>
          </cell>
          <cell r="G6149">
            <v>0</v>
          </cell>
        </row>
        <row r="6150">
          <cell r="A6150" t="str">
            <v>644E01501</v>
          </cell>
          <cell r="C6150" t="str">
            <v>FT</v>
          </cell>
          <cell r="D6150" t="str">
            <v>DOTTED LINE, 4", AS PER PLAN</v>
          </cell>
          <cell r="G6150">
            <v>0</v>
          </cell>
        </row>
        <row r="6151">
          <cell r="A6151" t="str">
            <v>644E01510</v>
          </cell>
          <cell r="C6151" t="str">
            <v>FT</v>
          </cell>
          <cell r="D6151" t="str">
            <v>DOTTED LINE, 6"</v>
          </cell>
          <cell r="G6151">
            <v>0</v>
          </cell>
        </row>
        <row r="6152">
          <cell r="A6152" t="str">
            <v>644E01511</v>
          </cell>
          <cell r="C6152" t="str">
            <v>FT</v>
          </cell>
          <cell r="D6152" t="str">
            <v>DOTTED LINE, 6", AS PER PLAN</v>
          </cell>
          <cell r="G6152">
            <v>0</v>
          </cell>
        </row>
        <row r="6153">
          <cell r="A6153" t="str">
            <v>644E01514</v>
          </cell>
          <cell r="C6153" t="str">
            <v>FT</v>
          </cell>
          <cell r="D6153" t="str">
            <v>DOTTED LINE, 8"</v>
          </cell>
          <cell r="G6153">
            <v>0</v>
          </cell>
        </row>
        <row r="6154">
          <cell r="A6154" t="str">
            <v>644E01520</v>
          </cell>
          <cell r="C6154" t="str">
            <v>FT</v>
          </cell>
          <cell r="D6154" t="str">
            <v>DOTTED LINE, 12"</v>
          </cell>
          <cell r="G6154">
            <v>0</v>
          </cell>
        </row>
        <row r="6155">
          <cell r="A6155" t="str">
            <v>644E01600</v>
          </cell>
          <cell r="C6155" t="str">
            <v>EACH</v>
          </cell>
          <cell r="D6155" t="str">
            <v>HANDICAP SYMBOL MARKING</v>
          </cell>
          <cell r="G6155">
            <v>0</v>
          </cell>
        </row>
        <row r="6156">
          <cell r="A6156" t="str">
            <v>644E01601</v>
          </cell>
          <cell r="C6156" t="str">
            <v>EACH</v>
          </cell>
          <cell r="D6156" t="str">
            <v>HANDICAP SYMBOL MARKING, AS PER PLAN</v>
          </cell>
          <cell r="G6156">
            <v>0</v>
          </cell>
        </row>
        <row r="6157">
          <cell r="A6157" t="str">
            <v>644E01620</v>
          </cell>
          <cell r="C6157" t="str">
            <v>EACH</v>
          </cell>
          <cell r="D6157" t="str">
            <v>BIKE CROSSING SYMBOL</v>
          </cell>
          <cell r="G6157">
            <v>0</v>
          </cell>
        </row>
        <row r="6158">
          <cell r="A6158" t="str">
            <v>644E01621</v>
          </cell>
          <cell r="C6158" t="str">
            <v>EACH</v>
          </cell>
          <cell r="D6158" t="str">
            <v>BIKE CROSSING SYMBOL, AS PER PLAN</v>
          </cell>
          <cell r="G6158">
            <v>0</v>
          </cell>
        </row>
        <row r="6159">
          <cell r="A6159" t="str">
            <v>644E01630</v>
          </cell>
          <cell r="C6159" t="str">
            <v>EACH</v>
          </cell>
          <cell r="D6159" t="str">
            <v>BIKE LANE SYMBOL MARKING</v>
          </cell>
          <cell r="G6159">
            <v>0</v>
          </cell>
        </row>
        <row r="6160">
          <cell r="A6160" t="str">
            <v>644E01800</v>
          </cell>
          <cell r="C6160" t="str">
            <v>EACH</v>
          </cell>
          <cell r="D6160" t="str">
            <v>PREFERENTIAL LANE MARKING</v>
          </cell>
          <cell r="G6160">
            <v>0</v>
          </cell>
        </row>
        <row r="6161">
          <cell r="A6161" t="str">
            <v>644E19000</v>
          </cell>
          <cell r="C6161" t="str">
            <v>EACH</v>
          </cell>
          <cell r="D6161" t="str">
            <v>SHARED LANE MARKING</v>
          </cell>
          <cell r="G6161">
            <v>0</v>
          </cell>
        </row>
        <row r="6162">
          <cell r="A6162" t="str">
            <v>644E20000</v>
          </cell>
          <cell r="C6162" t="str">
            <v>LS</v>
          </cell>
          <cell r="D6162" t="str">
            <v>TWO-WAY RADIO EQUIPMENT</v>
          </cell>
          <cell r="G6162">
            <v>0</v>
          </cell>
        </row>
        <row r="6163">
          <cell r="A6163" t="str">
            <v>644E20001</v>
          </cell>
          <cell r="C6163" t="str">
            <v>LS</v>
          </cell>
          <cell r="D6163" t="str">
            <v>TWO WAY RADIO EQUIPMENT, AS PER PLAN</v>
          </cell>
          <cell r="G6163">
            <v>0</v>
          </cell>
        </row>
        <row r="6164">
          <cell r="A6164" t="str">
            <v>644E20800</v>
          </cell>
          <cell r="C6164" t="str">
            <v>FT</v>
          </cell>
          <cell r="D6164" t="str">
            <v>YIELD LINE</v>
          </cell>
          <cell r="G6164">
            <v>0</v>
          </cell>
        </row>
        <row r="6165">
          <cell r="A6165" t="str">
            <v>644E20801</v>
          </cell>
          <cell r="C6165" t="str">
            <v>FT</v>
          </cell>
          <cell r="D6165" t="str">
            <v>YIELD LINE, AS PER PLAN</v>
          </cell>
          <cell r="G6165">
            <v>0</v>
          </cell>
        </row>
        <row r="6166">
          <cell r="A6166" t="str">
            <v>644E30000</v>
          </cell>
          <cell r="C6166" t="str">
            <v>FT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644E30010</v>
          </cell>
          <cell r="C6167" t="str">
            <v>SF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644E30020</v>
          </cell>
          <cell r="C6168" t="str">
            <v>EACH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644E30030</v>
          </cell>
          <cell r="C6169" t="str">
            <v>MILE</v>
          </cell>
          <cell r="D6169" t="str">
            <v>REMOVAL OF PAVEMENT MARKING</v>
          </cell>
          <cell r="G6169">
            <v>0</v>
          </cell>
        </row>
        <row r="6170">
          <cell r="A6170" t="str">
            <v>644E40000</v>
          </cell>
          <cell r="B6170" t="str">
            <v>Y</v>
          </cell>
          <cell r="C6170" t="str">
            <v>EACH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644E40010</v>
          </cell>
          <cell r="B6171" t="str">
            <v>Y</v>
          </cell>
          <cell r="C6171" t="str">
            <v>SF</v>
          </cell>
          <cell r="D6171" t="str">
            <v>SPECIAL - AIR SPEED ZONE MARKING</v>
          </cell>
          <cell r="F6171" t="str">
            <v>CHECK UNIT OF MEASURE</v>
          </cell>
          <cell r="G6171">
            <v>0</v>
          </cell>
        </row>
        <row r="6172">
          <cell r="A6172" t="str">
            <v>644E50100</v>
          </cell>
          <cell r="C6172" t="str">
            <v>EACH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644E50200</v>
          </cell>
          <cell r="C6173" t="str">
            <v>SF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644E50300</v>
          </cell>
          <cell r="C6174" t="str">
            <v>FT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644E50400</v>
          </cell>
          <cell r="C6175" t="str">
            <v>MILE</v>
          </cell>
          <cell r="D6175" t="str">
            <v>PAVEMENT MARKING, MISC.:</v>
          </cell>
          <cell r="F6175" t="str">
            <v>ADD SUPPLEMENTAL DESCRIPTION</v>
          </cell>
          <cell r="G6175">
            <v>1</v>
          </cell>
        </row>
        <row r="6176">
          <cell r="A6176" t="str">
            <v>644E60000</v>
          </cell>
          <cell r="C6176" t="str">
            <v>SF</v>
          </cell>
          <cell r="D6176" t="str">
            <v>GREEN COLORED PAVEMENT FOR BIKE LANES</v>
          </cell>
          <cell r="G6176">
            <v>0</v>
          </cell>
        </row>
        <row r="6177">
          <cell r="A6177" t="str">
            <v>645E00090</v>
          </cell>
          <cell r="C6177" t="str">
            <v>MILE</v>
          </cell>
          <cell r="D6177" t="str">
            <v>EDGE LINE, 4", TYPE A</v>
          </cell>
          <cell r="G6177">
            <v>0</v>
          </cell>
        </row>
        <row r="6178">
          <cell r="A6178" t="str">
            <v>645E00091</v>
          </cell>
          <cell r="C6178" t="str">
            <v>MILE</v>
          </cell>
          <cell r="D6178" t="str">
            <v>EDGE LINE, 4", TYPE A, AS PER PLAN</v>
          </cell>
          <cell r="G6178">
            <v>0</v>
          </cell>
        </row>
        <row r="6179">
          <cell r="A6179" t="str">
            <v>645E00094</v>
          </cell>
          <cell r="C6179" t="str">
            <v>MILE</v>
          </cell>
          <cell r="D6179" t="str">
            <v>EDGE LINE, 6", TYPE A</v>
          </cell>
          <cell r="G6179">
            <v>0</v>
          </cell>
        </row>
        <row r="6180">
          <cell r="A6180" t="str">
            <v>645E00100</v>
          </cell>
          <cell r="C6180" t="str">
            <v>MILE</v>
          </cell>
          <cell r="D6180" t="str">
            <v>EDGE LINE, 4", TYPE A1</v>
          </cell>
          <cell r="G6180">
            <v>0</v>
          </cell>
        </row>
        <row r="6181">
          <cell r="A6181" t="str">
            <v>645E00102</v>
          </cell>
          <cell r="C6181" t="str">
            <v>MILE</v>
          </cell>
          <cell r="D6181" t="str">
            <v>EDGE LINE, 4", TYPE A2</v>
          </cell>
          <cell r="G6181">
            <v>0</v>
          </cell>
        </row>
        <row r="6182">
          <cell r="A6182" t="str">
            <v>645E00104</v>
          </cell>
          <cell r="C6182" t="str">
            <v>MILE</v>
          </cell>
          <cell r="D6182" t="str">
            <v>EDGE LINE, TYPE B</v>
          </cell>
          <cell r="G6182">
            <v>0</v>
          </cell>
        </row>
        <row r="6183">
          <cell r="A6183" t="str">
            <v>645E00106</v>
          </cell>
          <cell r="C6183" t="str">
            <v>MILE</v>
          </cell>
          <cell r="D6183" t="str">
            <v>EDGE LINE, TYPE C</v>
          </cell>
          <cell r="G6183">
            <v>0</v>
          </cell>
        </row>
        <row r="6184">
          <cell r="A6184" t="str">
            <v>645E00110</v>
          </cell>
          <cell r="C6184" t="str">
            <v>MILE</v>
          </cell>
          <cell r="D6184" t="str">
            <v>EDGE LINE, 4", TYPE A3</v>
          </cell>
          <cell r="G6184">
            <v>0</v>
          </cell>
        </row>
        <row r="6185">
          <cell r="A6185" t="str">
            <v>645E00111</v>
          </cell>
          <cell r="C6185" t="str">
            <v>MILE</v>
          </cell>
          <cell r="D6185" t="str">
            <v>EDGE LINE, 4", TYPE A3, AS PER PLAN</v>
          </cell>
          <cell r="G6185">
            <v>0</v>
          </cell>
        </row>
        <row r="6186">
          <cell r="A6186" t="str">
            <v>645E00112</v>
          </cell>
          <cell r="C6186" t="str">
            <v>MILE</v>
          </cell>
          <cell r="D6186" t="str">
            <v>EDGE LINE, 6", TYPE A1</v>
          </cell>
          <cell r="G6186">
            <v>0</v>
          </cell>
        </row>
        <row r="6187">
          <cell r="A6187" t="str">
            <v>645E00114</v>
          </cell>
          <cell r="C6187" t="str">
            <v>MILE</v>
          </cell>
          <cell r="D6187" t="str">
            <v>EDGE LINE, 6", TYPE A2</v>
          </cell>
          <cell r="G6187">
            <v>0</v>
          </cell>
        </row>
        <row r="6188">
          <cell r="A6188" t="str">
            <v>645E00116</v>
          </cell>
          <cell r="C6188" t="str">
            <v>MILE</v>
          </cell>
          <cell r="D6188" t="str">
            <v>EDGE LINE, 6", TYPE A3</v>
          </cell>
          <cell r="G6188">
            <v>0</v>
          </cell>
        </row>
        <row r="6189">
          <cell r="A6189" t="str">
            <v>645E00190</v>
          </cell>
          <cell r="C6189" t="str">
            <v>MILE</v>
          </cell>
          <cell r="D6189" t="str">
            <v>LANE LINE, 4", TYPE A</v>
          </cell>
          <cell r="G6189">
            <v>0</v>
          </cell>
        </row>
        <row r="6190">
          <cell r="A6190" t="str">
            <v>645E00191</v>
          </cell>
          <cell r="C6190" t="str">
            <v>MILE</v>
          </cell>
          <cell r="D6190" t="str">
            <v>LANE LINE, 4", TYPE A, AS PER PLAN</v>
          </cell>
          <cell r="G6190">
            <v>0</v>
          </cell>
        </row>
        <row r="6191">
          <cell r="A6191" t="str">
            <v>645E00194</v>
          </cell>
          <cell r="C6191" t="str">
            <v>MILE</v>
          </cell>
          <cell r="D6191" t="str">
            <v>LANE LINE, 6", TYPE A</v>
          </cell>
          <cell r="G6191">
            <v>0</v>
          </cell>
        </row>
        <row r="6192">
          <cell r="A6192" t="str">
            <v>645E00200</v>
          </cell>
          <cell r="C6192" t="str">
            <v>MILE</v>
          </cell>
          <cell r="D6192" t="str">
            <v>LANE LINE, 4", TYPE A1</v>
          </cell>
          <cell r="G6192">
            <v>0</v>
          </cell>
        </row>
        <row r="6193">
          <cell r="A6193" t="str">
            <v>645E00202</v>
          </cell>
          <cell r="C6193" t="str">
            <v>MILE</v>
          </cell>
          <cell r="D6193" t="str">
            <v>LANE LINE, 4", TYPE A2</v>
          </cell>
          <cell r="G6193">
            <v>0</v>
          </cell>
        </row>
        <row r="6194">
          <cell r="A6194" t="str">
            <v>645E00204</v>
          </cell>
          <cell r="C6194" t="str">
            <v>MILE</v>
          </cell>
          <cell r="D6194" t="str">
            <v>LANE LINE, TYPE B</v>
          </cell>
          <cell r="G6194">
            <v>0</v>
          </cell>
        </row>
        <row r="6195">
          <cell r="A6195" t="str">
            <v>645E00206</v>
          </cell>
          <cell r="C6195" t="str">
            <v>MILE</v>
          </cell>
          <cell r="D6195" t="str">
            <v>LANE LINE, TYPE C</v>
          </cell>
          <cell r="G6195">
            <v>0</v>
          </cell>
        </row>
        <row r="6196">
          <cell r="A6196" t="str">
            <v>645E00210</v>
          </cell>
          <cell r="C6196" t="str">
            <v>MILE</v>
          </cell>
          <cell r="D6196" t="str">
            <v>LANE LINE, 4", TYPE A3</v>
          </cell>
          <cell r="G6196">
            <v>0</v>
          </cell>
        </row>
        <row r="6197">
          <cell r="A6197" t="str">
            <v>645E00211</v>
          </cell>
          <cell r="C6197" t="str">
            <v>MILE</v>
          </cell>
          <cell r="D6197" t="str">
            <v>LANE LINE, 4", TYPE A3, AS PER PLAN</v>
          </cell>
          <cell r="G6197">
            <v>0</v>
          </cell>
        </row>
        <row r="6198">
          <cell r="A6198" t="str">
            <v>645E00212</v>
          </cell>
          <cell r="C6198" t="str">
            <v>MILE</v>
          </cell>
          <cell r="D6198" t="str">
            <v>LANE LINE, 6", TYPE A1</v>
          </cell>
          <cell r="G6198">
            <v>0</v>
          </cell>
        </row>
        <row r="6199">
          <cell r="A6199" t="str">
            <v>645E00214</v>
          </cell>
          <cell r="C6199" t="str">
            <v>MILE</v>
          </cell>
          <cell r="D6199" t="str">
            <v>LANE LINE, 6", TYPE A2</v>
          </cell>
          <cell r="G6199">
            <v>0</v>
          </cell>
        </row>
        <row r="6200">
          <cell r="A6200" t="str">
            <v>645E00216</v>
          </cell>
          <cell r="C6200" t="str">
            <v>MILE</v>
          </cell>
          <cell r="D6200" t="str">
            <v>LANE LINE, 6", TYPE A3</v>
          </cell>
          <cell r="G6200">
            <v>0</v>
          </cell>
        </row>
        <row r="6201">
          <cell r="A6201" t="str">
            <v>645E00290</v>
          </cell>
          <cell r="C6201" t="str">
            <v>MILE</v>
          </cell>
          <cell r="D6201" t="str">
            <v>CENTER LINE, TYPE A</v>
          </cell>
          <cell r="G6201">
            <v>0</v>
          </cell>
        </row>
        <row r="6202">
          <cell r="A6202" t="str">
            <v>645E00300</v>
          </cell>
          <cell r="C6202" t="str">
            <v>MILE</v>
          </cell>
          <cell r="D6202" t="str">
            <v>CENTER LINE, TYPE A1</v>
          </cell>
          <cell r="G6202">
            <v>0</v>
          </cell>
        </row>
        <row r="6203">
          <cell r="A6203" t="str">
            <v>645E00302</v>
          </cell>
          <cell r="C6203" t="str">
            <v>MILE</v>
          </cell>
          <cell r="D6203" t="str">
            <v>CENTER LINE, TYPE A2</v>
          </cell>
          <cell r="G6203">
            <v>0</v>
          </cell>
        </row>
        <row r="6204">
          <cell r="A6204" t="str">
            <v>645E00304</v>
          </cell>
          <cell r="C6204" t="str">
            <v>MILE</v>
          </cell>
          <cell r="D6204" t="str">
            <v>CENTER LINE, TYPE B</v>
          </cell>
          <cell r="G6204">
            <v>0</v>
          </cell>
        </row>
        <row r="6205">
          <cell r="A6205" t="str">
            <v>645E00306</v>
          </cell>
          <cell r="C6205" t="str">
            <v>MILE</v>
          </cell>
          <cell r="D6205" t="str">
            <v>CENTER LINE, TYPE C</v>
          </cell>
          <cell r="G6205">
            <v>0</v>
          </cell>
        </row>
        <row r="6206">
          <cell r="A6206" t="str">
            <v>645E00310</v>
          </cell>
          <cell r="C6206" t="str">
            <v>MILE</v>
          </cell>
          <cell r="D6206" t="str">
            <v>CENTER LINE, TYPE A3</v>
          </cell>
          <cell r="G6206">
            <v>0</v>
          </cell>
        </row>
        <row r="6207">
          <cell r="A6207" t="str">
            <v>645E00311</v>
          </cell>
          <cell r="C6207" t="str">
            <v>MILE</v>
          </cell>
          <cell r="D6207" t="str">
            <v>CENTER LINE, TYPE A3, AS PER PLAN</v>
          </cell>
          <cell r="G6207">
            <v>0</v>
          </cell>
        </row>
        <row r="6208">
          <cell r="A6208" t="str">
            <v>645E00390</v>
          </cell>
          <cell r="C6208" t="str">
            <v>FT</v>
          </cell>
          <cell r="D6208" t="str">
            <v>CHANNELIZING LINE, 8", TYPE A</v>
          </cell>
          <cell r="G6208">
            <v>0</v>
          </cell>
        </row>
        <row r="6209">
          <cell r="A6209" t="str">
            <v>645E00391</v>
          </cell>
          <cell r="C6209" t="str">
            <v>FT</v>
          </cell>
          <cell r="D6209" t="str">
            <v>CHANNELIZING LINE, 8", TYPE A, AS PER PLAN</v>
          </cell>
          <cell r="G6209">
            <v>0</v>
          </cell>
        </row>
        <row r="6210">
          <cell r="A6210" t="str">
            <v>645E00394</v>
          </cell>
          <cell r="C6210" t="str">
            <v>FT</v>
          </cell>
          <cell r="D6210" t="str">
            <v>CHANNELIZING LINE, 12", TYPE A</v>
          </cell>
          <cell r="G6210">
            <v>0</v>
          </cell>
        </row>
        <row r="6211">
          <cell r="A6211" t="str">
            <v>645E00400</v>
          </cell>
          <cell r="C6211" t="str">
            <v>FT</v>
          </cell>
          <cell r="D6211" t="str">
            <v>CHANNELIZING LINE, 8", TYPE A1</v>
          </cell>
          <cell r="G6211">
            <v>0</v>
          </cell>
        </row>
        <row r="6212">
          <cell r="A6212" t="str">
            <v>645E00402</v>
          </cell>
          <cell r="C6212" t="str">
            <v>FT</v>
          </cell>
          <cell r="D6212" t="str">
            <v>CHANNELIZING LINE, 8", TYPE A2</v>
          </cell>
          <cell r="G6212">
            <v>0</v>
          </cell>
        </row>
        <row r="6213">
          <cell r="A6213" t="str">
            <v>645E00404</v>
          </cell>
          <cell r="C6213" t="str">
            <v>FT</v>
          </cell>
          <cell r="D6213" t="str">
            <v>CHANNELIZING LINE, TYPE B</v>
          </cell>
          <cell r="G6213">
            <v>0</v>
          </cell>
        </row>
        <row r="6214">
          <cell r="A6214" t="str">
            <v>645E00406</v>
          </cell>
          <cell r="C6214" t="str">
            <v>FT</v>
          </cell>
          <cell r="D6214" t="str">
            <v>CHANNELIZING LINE, TYPE C</v>
          </cell>
          <cell r="G6214">
            <v>0</v>
          </cell>
        </row>
        <row r="6215">
          <cell r="A6215" t="str">
            <v>645E00410</v>
          </cell>
          <cell r="C6215" t="str">
            <v>FT</v>
          </cell>
          <cell r="D6215" t="str">
            <v>CHANNELIZING LINE, 8", TYPE A3</v>
          </cell>
          <cell r="G6215">
            <v>0</v>
          </cell>
        </row>
        <row r="6216">
          <cell r="A6216" t="str">
            <v>645E00411</v>
          </cell>
          <cell r="C6216" t="str">
            <v>FT</v>
          </cell>
          <cell r="D6216" t="str">
            <v>CHANNELIZING LINE, 8", TYPE A3, AS PER PLAN</v>
          </cell>
          <cell r="G6216">
            <v>0</v>
          </cell>
        </row>
        <row r="6217">
          <cell r="A6217" t="str">
            <v>645E00412</v>
          </cell>
          <cell r="C6217" t="str">
            <v>FT</v>
          </cell>
          <cell r="D6217" t="str">
            <v>CHANNELIZING LINE, 12", TYPE A1</v>
          </cell>
          <cell r="G6217">
            <v>0</v>
          </cell>
        </row>
        <row r="6218">
          <cell r="A6218" t="str">
            <v>645E00414</v>
          </cell>
          <cell r="C6218" t="str">
            <v>FT</v>
          </cell>
          <cell r="D6218" t="str">
            <v>CHANNELIZING LINE, 12", TYPE A2</v>
          </cell>
          <cell r="G6218">
            <v>0</v>
          </cell>
        </row>
        <row r="6219">
          <cell r="A6219" t="str">
            <v>645E00416</v>
          </cell>
          <cell r="C6219" t="str">
            <v>FT</v>
          </cell>
          <cell r="D6219" t="str">
            <v>CHANNELIZING LINE, 12", TYPE A3</v>
          </cell>
          <cell r="G6219">
            <v>0</v>
          </cell>
        </row>
        <row r="6220">
          <cell r="A6220" t="str">
            <v>645E00490</v>
          </cell>
          <cell r="C6220" t="str">
            <v>FT</v>
          </cell>
          <cell r="D6220" t="str">
            <v>STOP LINE, TYPE A</v>
          </cell>
          <cell r="G6220">
            <v>0</v>
          </cell>
        </row>
        <row r="6221">
          <cell r="A6221" t="str">
            <v>645E00491</v>
          </cell>
          <cell r="C6221" t="str">
            <v>FT</v>
          </cell>
          <cell r="D6221" t="str">
            <v>STOP LINE, TYPE A, AS PER PLAN</v>
          </cell>
          <cell r="G6221">
            <v>0</v>
          </cell>
        </row>
        <row r="6222">
          <cell r="A6222" t="str">
            <v>645E00500</v>
          </cell>
          <cell r="C6222" t="str">
            <v>FT</v>
          </cell>
          <cell r="D6222" t="str">
            <v>STOP LINE, TYPE A1</v>
          </cell>
          <cell r="G6222">
            <v>0</v>
          </cell>
        </row>
        <row r="6223">
          <cell r="A6223" t="str">
            <v>645E00502</v>
          </cell>
          <cell r="C6223" t="str">
            <v>FT</v>
          </cell>
          <cell r="D6223" t="str">
            <v>STOP LINE, TYPE A2</v>
          </cell>
          <cell r="G6223">
            <v>0</v>
          </cell>
        </row>
        <row r="6224">
          <cell r="A6224" t="str">
            <v>645E00503</v>
          </cell>
          <cell r="C6224" t="str">
            <v>FT</v>
          </cell>
          <cell r="D6224" t="str">
            <v>STOP LINE, TYPE A2, AS PER PLAN</v>
          </cell>
          <cell r="G6224">
            <v>0</v>
          </cell>
        </row>
        <row r="6225">
          <cell r="A6225" t="str">
            <v>645E00504</v>
          </cell>
          <cell r="C6225" t="str">
            <v>FT</v>
          </cell>
          <cell r="D6225" t="str">
            <v>STOP LINE, TYPE B</v>
          </cell>
          <cell r="G6225">
            <v>0</v>
          </cell>
        </row>
        <row r="6226">
          <cell r="A6226" t="str">
            <v>645E00506</v>
          </cell>
          <cell r="C6226" t="str">
            <v>FT</v>
          </cell>
          <cell r="D6226" t="str">
            <v>STOP LINE, TYPE C</v>
          </cell>
          <cell r="G6226">
            <v>0</v>
          </cell>
        </row>
        <row r="6227">
          <cell r="A6227" t="str">
            <v>645E00510</v>
          </cell>
          <cell r="C6227" t="str">
            <v>FT</v>
          </cell>
          <cell r="D6227" t="str">
            <v>STOP LINE, TYPE A3</v>
          </cell>
          <cell r="G6227">
            <v>0</v>
          </cell>
        </row>
        <row r="6228">
          <cell r="A6228" t="str">
            <v>645E00511</v>
          </cell>
          <cell r="C6228" t="str">
            <v>FT</v>
          </cell>
          <cell r="D6228" t="str">
            <v>STOP LINE, TYPE A3, AS PER PLAN</v>
          </cell>
          <cell r="G6228">
            <v>0</v>
          </cell>
        </row>
        <row r="6229">
          <cell r="A6229" t="str">
            <v>645E00590</v>
          </cell>
          <cell r="C6229" t="str">
            <v>FT</v>
          </cell>
          <cell r="D6229" t="str">
            <v>CROSSWALK LINE, TYPE A</v>
          </cell>
          <cell r="G6229">
            <v>0</v>
          </cell>
        </row>
        <row r="6230">
          <cell r="A6230" t="str">
            <v>645E00600</v>
          </cell>
          <cell r="C6230" t="str">
            <v>FT</v>
          </cell>
          <cell r="D6230" t="str">
            <v>CROSSWALK LINE, TYPE A1</v>
          </cell>
          <cell r="G6230">
            <v>0</v>
          </cell>
        </row>
        <row r="6231">
          <cell r="A6231" t="str">
            <v>645E00602</v>
          </cell>
          <cell r="C6231" t="str">
            <v>FT</v>
          </cell>
          <cell r="D6231" t="str">
            <v>CROSSWALK LINE, TYPE A2</v>
          </cell>
          <cell r="G6231">
            <v>0</v>
          </cell>
        </row>
        <row r="6232">
          <cell r="A6232" t="str">
            <v>645E00603</v>
          </cell>
          <cell r="C6232" t="str">
            <v>FT</v>
          </cell>
          <cell r="D6232" t="str">
            <v>CROSSWALK LINE, TYPE A2, AS PER PLAN</v>
          </cell>
          <cell r="G6232">
            <v>0</v>
          </cell>
        </row>
        <row r="6233">
          <cell r="A6233" t="str">
            <v>645E00604</v>
          </cell>
          <cell r="C6233" t="str">
            <v>FT</v>
          </cell>
          <cell r="D6233" t="str">
            <v>CROSSWALK LINE, TYPE B</v>
          </cell>
          <cell r="G6233">
            <v>0</v>
          </cell>
        </row>
        <row r="6234">
          <cell r="A6234" t="str">
            <v>645E00606</v>
          </cell>
          <cell r="C6234" t="str">
            <v>FT</v>
          </cell>
          <cell r="D6234" t="str">
            <v>CROSSWALK LINE, TYPE C</v>
          </cell>
          <cell r="G6234">
            <v>0</v>
          </cell>
        </row>
        <row r="6235">
          <cell r="A6235" t="str">
            <v>645E00610</v>
          </cell>
          <cell r="C6235" t="str">
            <v>FT</v>
          </cell>
          <cell r="D6235" t="str">
            <v>CROSSWALK LINE, TYPE A3</v>
          </cell>
          <cell r="G6235">
            <v>0</v>
          </cell>
        </row>
        <row r="6236">
          <cell r="A6236" t="str">
            <v>645E00611</v>
          </cell>
          <cell r="C6236" t="str">
            <v>FT</v>
          </cell>
          <cell r="D6236" t="str">
            <v>CROSSWALK LINE, TYPE A3, AS PER PLAN</v>
          </cell>
          <cell r="G6236">
            <v>0</v>
          </cell>
        </row>
        <row r="6237">
          <cell r="A6237" t="str">
            <v>645E00690</v>
          </cell>
          <cell r="C6237" t="str">
            <v>FT</v>
          </cell>
          <cell r="D6237" t="str">
            <v>TRANSVERSE/DIAGONAL LINE, TYPE A</v>
          </cell>
          <cell r="G6237">
            <v>0</v>
          </cell>
        </row>
        <row r="6238">
          <cell r="A6238" t="str">
            <v>645E00700</v>
          </cell>
          <cell r="C6238" t="str">
            <v>FT</v>
          </cell>
          <cell r="D6238" t="str">
            <v>TRANSVERSE/DIAGONAL LINE, TYPE A1</v>
          </cell>
          <cell r="G6238">
            <v>0</v>
          </cell>
        </row>
        <row r="6239">
          <cell r="A6239" t="str">
            <v>645E00701</v>
          </cell>
          <cell r="C6239" t="str">
            <v>FT</v>
          </cell>
          <cell r="D6239" t="str">
            <v>TRANSVERSE/DIAGONAL LINE, TYPE A1, AS PER PLAN</v>
          </cell>
          <cell r="G6239">
            <v>0</v>
          </cell>
        </row>
        <row r="6240">
          <cell r="A6240" t="str">
            <v>645E00702</v>
          </cell>
          <cell r="C6240" t="str">
            <v>FT</v>
          </cell>
          <cell r="D6240" t="str">
            <v>TRANSVERSE/DIAGONAL LINE, TYPE A2</v>
          </cell>
          <cell r="G6240">
            <v>0</v>
          </cell>
        </row>
        <row r="6241">
          <cell r="A6241" t="str">
            <v>645E00704</v>
          </cell>
          <cell r="C6241" t="str">
            <v>FT</v>
          </cell>
          <cell r="D6241" t="str">
            <v>TRANSVERSE/DIAGONAL LINE, TYPE B</v>
          </cell>
          <cell r="G6241">
            <v>0</v>
          </cell>
        </row>
        <row r="6242">
          <cell r="A6242" t="str">
            <v>645E00706</v>
          </cell>
          <cell r="C6242" t="str">
            <v>FT</v>
          </cell>
          <cell r="D6242" t="str">
            <v>TRANSVERSE/DIAGONAL LINE, TYPE C</v>
          </cell>
          <cell r="G6242">
            <v>0</v>
          </cell>
        </row>
        <row r="6243">
          <cell r="A6243" t="str">
            <v>645E00710</v>
          </cell>
          <cell r="C6243" t="str">
            <v>FT</v>
          </cell>
          <cell r="D6243" t="str">
            <v>TRANSVERSE/DIAGONAL LINE, TYPE A3</v>
          </cell>
          <cell r="G6243">
            <v>0</v>
          </cell>
        </row>
        <row r="6244">
          <cell r="A6244" t="str">
            <v>645E00711</v>
          </cell>
          <cell r="C6244" t="str">
            <v>FT</v>
          </cell>
          <cell r="D6244" t="str">
            <v>TRANSVERSE/DIAGONAL LINE, TYPE A3, AS PER PLAN</v>
          </cell>
          <cell r="G6244">
            <v>0</v>
          </cell>
        </row>
        <row r="6245">
          <cell r="A6245" t="str">
            <v>645E00720</v>
          </cell>
          <cell r="C6245" t="str">
            <v>FT</v>
          </cell>
          <cell r="D6245" t="str">
            <v>CHEVRON MARKING, TYPE A</v>
          </cell>
          <cell r="G6245">
            <v>0</v>
          </cell>
        </row>
        <row r="6246">
          <cell r="A6246" t="str">
            <v>645E00722</v>
          </cell>
          <cell r="C6246" t="str">
            <v>FT</v>
          </cell>
          <cell r="D6246" t="str">
            <v>CHEVRON MARKING, TYPE A1</v>
          </cell>
          <cell r="G6246">
            <v>0</v>
          </cell>
        </row>
        <row r="6247">
          <cell r="A6247" t="str">
            <v>645E00724</v>
          </cell>
          <cell r="C6247" t="str">
            <v>FT</v>
          </cell>
          <cell r="D6247" t="str">
            <v>CHEVRON MARKING, TYPE A2</v>
          </cell>
          <cell r="G6247">
            <v>0</v>
          </cell>
        </row>
        <row r="6248">
          <cell r="A6248" t="str">
            <v>645E00726</v>
          </cell>
          <cell r="C6248" t="str">
            <v>FT</v>
          </cell>
          <cell r="D6248" t="str">
            <v>CHEVRON MARKING, TYPE A3</v>
          </cell>
          <cell r="G6248">
            <v>0</v>
          </cell>
        </row>
        <row r="6249">
          <cell r="A6249" t="str">
            <v>645E00730</v>
          </cell>
          <cell r="C6249" t="str">
            <v>FT</v>
          </cell>
          <cell r="D6249" t="str">
            <v>CHEVRON MARKING, TYPE B</v>
          </cell>
          <cell r="G6249">
            <v>0</v>
          </cell>
        </row>
        <row r="6250">
          <cell r="A6250" t="str">
            <v>645E00740</v>
          </cell>
          <cell r="C6250" t="str">
            <v>FT</v>
          </cell>
          <cell r="D6250" t="str">
            <v>CHEVRON MARKING, TYPE C</v>
          </cell>
          <cell r="G6250">
            <v>0</v>
          </cell>
        </row>
        <row r="6251">
          <cell r="A6251" t="str">
            <v>645E00790</v>
          </cell>
          <cell r="C6251" t="str">
            <v>FT</v>
          </cell>
          <cell r="D6251" t="str">
            <v>CURB MARKING, TYPE A</v>
          </cell>
          <cell r="G6251">
            <v>0</v>
          </cell>
        </row>
        <row r="6252">
          <cell r="A6252" t="str">
            <v>645E00800</v>
          </cell>
          <cell r="C6252" t="str">
            <v>FT</v>
          </cell>
          <cell r="D6252" t="str">
            <v>CURB MARKING, TYPE A1</v>
          </cell>
          <cell r="G6252">
            <v>0</v>
          </cell>
        </row>
        <row r="6253">
          <cell r="A6253" t="str">
            <v>645E00802</v>
          </cell>
          <cell r="C6253" t="str">
            <v>FT</v>
          </cell>
          <cell r="D6253" t="str">
            <v>CURB MARKING, TYPE A2</v>
          </cell>
          <cell r="G6253">
            <v>0</v>
          </cell>
        </row>
        <row r="6254">
          <cell r="A6254" t="str">
            <v>645E00804</v>
          </cell>
          <cell r="C6254" t="str">
            <v>FT</v>
          </cell>
          <cell r="D6254" t="str">
            <v>CURB MARKING, TYPE B</v>
          </cell>
          <cell r="G6254">
            <v>0</v>
          </cell>
        </row>
        <row r="6255">
          <cell r="A6255" t="str">
            <v>645E00806</v>
          </cell>
          <cell r="C6255" t="str">
            <v>FT</v>
          </cell>
          <cell r="D6255" t="str">
            <v>CURB MARKING, TYPE C</v>
          </cell>
          <cell r="G6255">
            <v>0</v>
          </cell>
        </row>
        <row r="6256">
          <cell r="A6256" t="str">
            <v>645E00810</v>
          </cell>
          <cell r="C6256" t="str">
            <v>FT</v>
          </cell>
          <cell r="D6256" t="str">
            <v>CURB MARKING, TYPE A3</v>
          </cell>
          <cell r="G6256">
            <v>0</v>
          </cell>
        </row>
        <row r="6257">
          <cell r="A6257" t="str">
            <v>645E00890</v>
          </cell>
          <cell r="C6257" t="str">
            <v>SF</v>
          </cell>
          <cell r="D6257" t="str">
            <v>ISLAND MARKING, TYPE A</v>
          </cell>
          <cell r="G6257">
            <v>0</v>
          </cell>
        </row>
        <row r="6258">
          <cell r="A6258" t="str">
            <v>645E00900</v>
          </cell>
          <cell r="C6258" t="str">
            <v>SF</v>
          </cell>
          <cell r="D6258" t="str">
            <v>ISLAND MARKING, TYPE A1</v>
          </cell>
          <cell r="G6258">
            <v>0</v>
          </cell>
        </row>
        <row r="6259">
          <cell r="A6259" t="str">
            <v>645E00902</v>
          </cell>
          <cell r="C6259" t="str">
            <v>SF</v>
          </cell>
          <cell r="D6259" t="str">
            <v>ISLAND MARKING, TYPE A2</v>
          </cell>
          <cell r="G6259">
            <v>0</v>
          </cell>
        </row>
        <row r="6260">
          <cell r="A6260" t="str">
            <v>645E00904</v>
          </cell>
          <cell r="C6260" t="str">
            <v>SF</v>
          </cell>
          <cell r="D6260" t="str">
            <v>ISLAND MARKING, TYPE B</v>
          </cell>
          <cell r="G6260">
            <v>0</v>
          </cell>
        </row>
        <row r="6261">
          <cell r="A6261" t="str">
            <v>645E00906</v>
          </cell>
          <cell r="C6261" t="str">
            <v>SF</v>
          </cell>
          <cell r="D6261" t="str">
            <v>ISLAND MARKING, TYPE C</v>
          </cell>
          <cell r="G6261">
            <v>0</v>
          </cell>
        </row>
        <row r="6262">
          <cell r="A6262" t="str">
            <v>645E00910</v>
          </cell>
          <cell r="C6262" t="str">
            <v>SF</v>
          </cell>
          <cell r="D6262" t="str">
            <v>ISLAND MARKING, TYPE A3</v>
          </cell>
          <cell r="G6262">
            <v>0</v>
          </cell>
        </row>
        <row r="6263">
          <cell r="A6263" t="str">
            <v>645E00990</v>
          </cell>
          <cell r="C6263" t="str">
            <v>EACH</v>
          </cell>
          <cell r="D6263" t="str">
            <v>RAILROAD SYMBOL MARKING, TYPE A</v>
          </cell>
          <cell r="G6263">
            <v>0</v>
          </cell>
        </row>
        <row r="6264">
          <cell r="A6264" t="str">
            <v>645E01000</v>
          </cell>
          <cell r="C6264" t="str">
            <v>EACH</v>
          </cell>
          <cell r="D6264" t="str">
            <v>RAILROAD SYMBOL MARKING, TYPE A1</v>
          </cell>
          <cell r="G6264">
            <v>0</v>
          </cell>
        </row>
        <row r="6265">
          <cell r="A6265" t="str">
            <v>645E01002</v>
          </cell>
          <cell r="C6265" t="str">
            <v>EACH</v>
          </cell>
          <cell r="D6265" t="str">
            <v>RAILROAD SYMBOL MARKING, TYPE A2</v>
          </cell>
          <cell r="G6265">
            <v>0</v>
          </cell>
        </row>
        <row r="6266">
          <cell r="A6266" t="str">
            <v>645E01004</v>
          </cell>
          <cell r="C6266" t="str">
            <v>EACH</v>
          </cell>
          <cell r="D6266" t="str">
            <v>RAILROAD SYMBOL MARKING, TYPE B</v>
          </cell>
          <cell r="G6266">
            <v>0</v>
          </cell>
        </row>
        <row r="6267">
          <cell r="A6267" t="str">
            <v>645E01006</v>
          </cell>
          <cell r="C6267" t="str">
            <v>EACH</v>
          </cell>
          <cell r="D6267" t="str">
            <v>RAILROAD SYMBOL MARKING, TYPE C</v>
          </cell>
          <cell r="G6267">
            <v>0</v>
          </cell>
        </row>
        <row r="6268">
          <cell r="A6268" t="str">
            <v>645E01010</v>
          </cell>
          <cell r="C6268" t="str">
            <v>EACH</v>
          </cell>
          <cell r="D6268" t="str">
            <v>RAILROAD SYMBOL MARKING, TYPE A3</v>
          </cell>
          <cell r="G6268">
            <v>0</v>
          </cell>
        </row>
        <row r="6269">
          <cell r="A6269" t="str">
            <v>645E01090</v>
          </cell>
          <cell r="C6269" t="str">
            <v>EACH</v>
          </cell>
          <cell r="D6269" t="str">
            <v>SCHOOL SYMBOL MARKING, 72", TYPE A</v>
          </cell>
          <cell r="G6269">
            <v>0</v>
          </cell>
        </row>
        <row r="6270">
          <cell r="A6270" t="str">
            <v>645E01100</v>
          </cell>
          <cell r="C6270" t="str">
            <v>EACH</v>
          </cell>
          <cell r="D6270" t="str">
            <v>SCHOOL SYMBOL MARKING, 72", TYPE A1</v>
          </cell>
          <cell r="G6270">
            <v>0</v>
          </cell>
        </row>
        <row r="6271">
          <cell r="A6271" t="str">
            <v>645E01102</v>
          </cell>
          <cell r="C6271" t="str">
            <v>EACH</v>
          </cell>
          <cell r="D6271" t="str">
            <v>SCHOOL SYMBOL MARKING, 72", TYPE A2</v>
          </cell>
          <cell r="G6271">
            <v>0</v>
          </cell>
        </row>
        <row r="6272">
          <cell r="A6272" t="str">
            <v>645E01104</v>
          </cell>
          <cell r="C6272" t="str">
            <v>EACH</v>
          </cell>
          <cell r="D6272" t="str">
            <v>SCHOOL SYMBOL MARKING, 72", TYPE B</v>
          </cell>
          <cell r="G6272">
            <v>0</v>
          </cell>
        </row>
        <row r="6273">
          <cell r="A6273" t="str">
            <v>645E01106</v>
          </cell>
          <cell r="C6273" t="str">
            <v>EACH</v>
          </cell>
          <cell r="D6273" t="str">
            <v>SCHOOL SYMBOL MARKING, 72", TYPE C</v>
          </cell>
          <cell r="G6273">
            <v>0</v>
          </cell>
        </row>
        <row r="6274">
          <cell r="A6274" t="str">
            <v>645E01108</v>
          </cell>
          <cell r="C6274" t="str">
            <v>EACH</v>
          </cell>
          <cell r="D6274" t="str">
            <v>SCHOOL SYMBOL MARKING, 96", TYPE A</v>
          </cell>
          <cell r="G6274">
            <v>0</v>
          </cell>
        </row>
        <row r="6275">
          <cell r="A6275" t="str">
            <v>645E01110</v>
          </cell>
          <cell r="C6275" t="str">
            <v>EACH</v>
          </cell>
          <cell r="D6275" t="str">
            <v>SCHOOL SYMBOL MARKING, 96", TYPE A1</v>
          </cell>
          <cell r="G6275">
            <v>0</v>
          </cell>
        </row>
        <row r="6276">
          <cell r="A6276" t="str">
            <v>645E01112</v>
          </cell>
          <cell r="C6276" t="str">
            <v>EACH</v>
          </cell>
          <cell r="D6276" t="str">
            <v>SCHOOL SYMBOL MARKING, 96", TYPE A2</v>
          </cell>
          <cell r="G6276">
            <v>0</v>
          </cell>
        </row>
        <row r="6277">
          <cell r="A6277" t="str">
            <v>645E01114</v>
          </cell>
          <cell r="C6277" t="str">
            <v>EACH</v>
          </cell>
          <cell r="D6277" t="str">
            <v>SCHOOL SYMBOL MARKING, 96", TYPE B</v>
          </cell>
          <cell r="G6277">
            <v>0</v>
          </cell>
        </row>
        <row r="6278">
          <cell r="A6278" t="str">
            <v>645E01116</v>
          </cell>
          <cell r="C6278" t="str">
            <v>EACH</v>
          </cell>
          <cell r="D6278" t="str">
            <v>SCHOOL SYMBOL MARKING, 96", TYPE C</v>
          </cell>
          <cell r="G6278">
            <v>0</v>
          </cell>
        </row>
        <row r="6279">
          <cell r="A6279" t="str">
            <v>645E01120</v>
          </cell>
          <cell r="C6279" t="str">
            <v>EACH</v>
          </cell>
          <cell r="D6279" t="str">
            <v>SCHOOL SYMBOL MARKING, 72", TYPE A3</v>
          </cell>
          <cell r="G6279">
            <v>0</v>
          </cell>
        </row>
        <row r="6280">
          <cell r="A6280" t="str">
            <v>645E01124</v>
          </cell>
          <cell r="C6280" t="str">
            <v>EACH</v>
          </cell>
          <cell r="D6280" t="str">
            <v>SCHOOL SYMBOL MARKING, 96", TYPE A3</v>
          </cell>
          <cell r="G6280">
            <v>0</v>
          </cell>
        </row>
        <row r="6281">
          <cell r="A6281" t="str">
            <v>645E01130</v>
          </cell>
          <cell r="C6281" t="str">
            <v>EACH</v>
          </cell>
          <cell r="D6281" t="str">
            <v>SCHOOL SYMBOL MARKING, 120", TYPE A1</v>
          </cell>
          <cell r="G6281">
            <v>0</v>
          </cell>
        </row>
        <row r="6282">
          <cell r="A6282" t="str">
            <v>645E01132</v>
          </cell>
          <cell r="C6282" t="str">
            <v>EACH</v>
          </cell>
          <cell r="D6282" t="str">
            <v>SCHOOL SYMBOL MARKING, 120", TYPE A2</v>
          </cell>
          <cell r="G6282">
            <v>0</v>
          </cell>
        </row>
        <row r="6283">
          <cell r="A6283" t="str">
            <v>645E01134</v>
          </cell>
          <cell r="C6283" t="str">
            <v>EACH</v>
          </cell>
          <cell r="D6283" t="str">
            <v>SCHOOL SYMBOL MARKING, 120", TYPE A3</v>
          </cell>
          <cell r="G6283">
            <v>0</v>
          </cell>
        </row>
        <row r="6284">
          <cell r="A6284" t="str">
            <v>645E01190</v>
          </cell>
          <cell r="C6284" t="str">
            <v>FT</v>
          </cell>
          <cell r="D6284" t="str">
            <v>PARKING LOT STALL MARKING, TYPE A</v>
          </cell>
          <cell r="G6284">
            <v>0</v>
          </cell>
        </row>
        <row r="6285">
          <cell r="A6285" t="str">
            <v>645E01200</v>
          </cell>
          <cell r="C6285" t="str">
            <v>FT</v>
          </cell>
          <cell r="D6285" t="str">
            <v>PARKING LOT STALL MARKING, TYPE A1</v>
          </cell>
          <cell r="G6285">
            <v>0</v>
          </cell>
        </row>
        <row r="6286">
          <cell r="A6286" t="str">
            <v>645E01202</v>
          </cell>
          <cell r="C6286" t="str">
            <v>FT</v>
          </cell>
          <cell r="D6286" t="str">
            <v>PARKING LOT STALL MARKING, TYPE A2</v>
          </cell>
          <cell r="G6286">
            <v>0</v>
          </cell>
        </row>
        <row r="6287">
          <cell r="A6287" t="str">
            <v>645E01204</v>
          </cell>
          <cell r="C6287" t="str">
            <v>FT</v>
          </cell>
          <cell r="D6287" t="str">
            <v>PARKING LOT STALL MARKING, TYPE B</v>
          </cell>
          <cell r="G6287">
            <v>0</v>
          </cell>
        </row>
        <row r="6288">
          <cell r="A6288" t="str">
            <v>645E01206</v>
          </cell>
          <cell r="C6288" t="str">
            <v>FT</v>
          </cell>
          <cell r="D6288" t="str">
            <v>PARKING LOT STALL MARKING, TYPE C</v>
          </cell>
          <cell r="G6288">
            <v>0</v>
          </cell>
        </row>
        <row r="6289">
          <cell r="A6289" t="str">
            <v>645E01210</v>
          </cell>
          <cell r="C6289" t="str">
            <v>FT</v>
          </cell>
          <cell r="D6289" t="str">
            <v>PARKING LOT STALL MARKING, TYPE A3</v>
          </cell>
          <cell r="G6289">
            <v>0</v>
          </cell>
        </row>
        <row r="6290">
          <cell r="A6290" t="str">
            <v>645E01290</v>
          </cell>
          <cell r="C6290" t="str">
            <v>EACH</v>
          </cell>
          <cell r="D6290" t="str">
            <v>LANE ARROW, TYPE A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</v>
          </cell>
          <cell r="G6297">
            <v>0</v>
          </cell>
        </row>
        <row r="6298">
          <cell r="A6298" t="str">
            <v>645E01390</v>
          </cell>
          <cell r="C6298" t="str">
            <v>EACH</v>
          </cell>
          <cell r="D6298" t="str">
            <v>WORD ON PAVEMENT, 72", TYPE A</v>
          </cell>
          <cell r="G6298">
            <v>0</v>
          </cell>
        </row>
        <row r="6299">
          <cell r="A6299" t="str">
            <v>645E01400</v>
          </cell>
          <cell r="C6299" t="str">
            <v>EACH</v>
          </cell>
          <cell r="D6299" t="str">
            <v>WORD ON PAVEMENT, 72", TYPE A1</v>
          </cell>
          <cell r="G6299">
            <v>0</v>
          </cell>
        </row>
        <row r="6300">
          <cell r="A6300" t="str">
            <v>645E01402</v>
          </cell>
          <cell r="C6300" t="str">
            <v>EACH</v>
          </cell>
          <cell r="D6300" t="str">
            <v>WORD ON PAVEMENT, 72", TYPE A2</v>
          </cell>
          <cell r="G6300">
            <v>0</v>
          </cell>
        </row>
        <row r="6301">
          <cell r="A6301" t="str">
            <v>645E01404</v>
          </cell>
          <cell r="C6301" t="str">
            <v>EACH</v>
          </cell>
          <cell r="D6301" t="str">
            <v>WORD ON PAVEMENT, 72", TYPE B</v>
          </cell>
          <cell r="G6301">
            <v>0</v>
          </cell>
        </row>
        <row r="6302">
          <cell r="A6302" t="str">
            <v>645E01406</v>
          </cell>
          <cell r="C6302" t="str">
            <v>EACH</v>
          </cell>
          <cell r="D6302" t="str">
            <v>WORD ON PAVEMENT, 72", TYPE C</v>
          </cell>
          <cell r="G6302">
            <v>0</v>
          </cell>
        </row>
        <row r="6303">
          <cell r="A6303" t="str">
            <v>645E01408</v>
          </cell>
          <cell r="C6303" t="str">
            <v>EACH</v>
          </cell>
          <cell r="D6303" t="str">
            <v>WORD ON PAVEMENT, 96", TYPE A</v>
          </cell>
          <cell r="G6303">
            <v>0</v>
          </cell>
        </row>
        <row r="6304">
          <cell r="A6304" t="str">
            <v>645E01410</v>
          </cell>
          <cell r="C6304" t="str">
            <v>EACH</v>
          </cell>
          <cell r="D6304" t="str">
            <v>WORD ON PAVEMENT, 96", TYPE A1</v>
          </cell>
          <cell r="G6304">
            <v>0</v>
          </cell>
        </row>
        <row r="6305">
          <cell r="A6305" t="str">
            <v>645E01412</v>
          </cell>
          <cell r="C6305" t="str">
            <v>EACH</v>
          </cell>
          <cell r="D6305" t="str">
            <v>WORD ON PAVEMENT, 96", TYPE A2</v>
          </cell>
          <cell r="G6305">
            <v>0</v>
          </cell>
        </row>
        <row r="6306">
          <cell r="A6306" t="str">
            <v>645E01414</v>
          </cell>
          <cell r="C6306" t="str">
            <v>EACH</v>
          </cell>
          <cell r="D6306" t="str">
            <v>WORD ON PAVEMENT, 96", TYPE B</v>
          </cell>
          <cell r="G6306">
            <v>0</v>
          </cell>
        </row>
        <row r="6307">
          <cell r="A6307" t="str">
            <v>645E01416</v>
          </cell>
          <cell r="C6307" t="str">
            <v>EACH</v>
          </cell>
          <cell r="D6307" t="str">
            <v>WORD ON PAVEMENT, 96", TYPE C</v>
          </cell>
          <cell r="G6307">
            <v>0</v>
          </cell>
        </row>
        <row r="6308">
          <cell r="A6308" t="str">
            <v>645E01420</v>
          </cell>
          <cell r="C6308" t="str">
            <v>EACH</v>
          </cell>
          <cell r="D6308" t="str">
            <v>WORD ON PAVEMENT, 72", TYPE A3</v>
          </cell>
          <cell r="G6308">
            <v>0</v>
          </cell>
        </row>
        <row r="6309">
          <cell r="A6309" t="str">
            <v>645E01421</v>
          </cell>
          <cell r="C6309" t="str">
            <v>EACH</v>
          </cell>
          <cell r="D6309" t="str">
            <v>WORD ON PAVEMENT, 72", TYPE A3, AS PER PLAN</v>
          </cell>
          <cell r="G6309">
            <v>0</v>
          </cell>
        </row>
        <row r="6310">
          <cell r="A6310" t="str">
            <v>645E01424</v>
          </cell>
          <cell r="C6310" t="str">
            <v>EACH</v>
          </cell>
          <cell r="D6310" t="str">
            <v>WORD ON PAVEMENT, 96", TYPE A3</v>
          </cell>
          <cell r="G6310">
            <v>0</v>
          </cell>
        </row>
        <row r="6311">
          <cell r="A6311" t="str">
            <v>645E01480</v>
          </cell>
          <cell r="C6311" t="str">
            <v>FT</v>
          </cell>
          <cell r="D6311" t="str">
            <v>DOTTED LINE, 4", TYPE A3</v>
          </cell>
          <cell r="G6311">
            <v>0</v>
          </cell>
        </row>
        <row r="6312">
          <cell r="A6312" t="str">
            <v>645E01481</v>
          </cell>
          <cell r="C6312" t="str">
            <v>FT</v>
          </cell>
          <cell r="D6312" t="str">
            <v>DOTTED LINE, 4", TYPE A3, AS PER PLAN</v>
          </cell>
          <cell r="G6312">
            <v>0</v>
          </cell>
        </row>
        <row r="6313">
          <cell r="A6313" t="str">
            <v>645E01490</v>
          </cell>
          <cell r="C6313" t="str">
            <v>FT</v>
          </cell>
          <cell r="D6313" t="str">
            <v>DOTTED LINE, 4", TYPE A</v>
          </cell>
          <cell r="G6313">
            <v>0</v>
          </cell>
        </row>
        <row r="6314">
          <cell r="A6314" t="str">
            <v>645E01500</v>
          </cell>
          <cell r="C6314" t="str">
            <v>FT</v>
          </cell>
          <cell r="D6314" t="str">
            <v>DOTTED LINE, 4", TYPE A1</v>
          </cell>
          <cell r="G6314">
            <v>0</v>
          </cell>
        </row>
        <row r="6315">
          <cell r="A6315" t="str">
            <v>645E01502</v>
          </cell>
          <cell r="C6315" t="str">
            <v>FT</v>
          </cell>
          <cell r="D6315" t="str">
            <v>DOTTED LINE, 4", TYPE A2</v>
          </cell>
          <cell r="G6315">
            <v>0</v>
          </cell>
        </row>
        <row r="6316">
          <cell r="A6316" t="str">
            <v>645E01504</v>
          </cell>
          <cell r="C6316" t="str">
            <v>FT</v>
          </cell>
          <cell r="D6316" t="str">
            <v>DOTTED LINE, 4", TYPE B</v>
          </cell>
          <cell r="G6316">
            <v>0</v>
          </cell>
        </row>
        <row r="6317">
          <cell r="A6317" t="str">
            <v>645E01506</v>
          </cell>
          <cell r="C6317" t="str">
            <v>FT</v>
          </cell>
          <cell r="D6317" t="str">
            <v>DOTTED LINE, 4", TYPE C</v>
          </cell>
          <cell r="G6317">
            <v>0</v>
          </cell>
        </row>
        <row r="6318">
          <cell r="A6318" t="str">
            <v>645E01508</v>
          </cell>
          <cell r="C6318" t="str">
            <v>FT</v>
          </cell>
          <cell r="D6318" t="str">
            <v>DOTTED LINE, 6", TYPE A</v>
          </cell>
          <cell r="G6318">
            <v>0</v>
          </cell>
        </row>
        <row r="6319">
          <cell r="A6319" t="str">
            <v>645E01510</v>
          </cell>
          <cell r="C6319" t="str">
            <v>FT</v>
          </cell>
          <cell r="D6319" t="str">
            <v>DOTTED LINE, 6", TYPE A1</v>
          </cell>
          <cell r="G6319">
            <v>0</v>
          </cell>
        </row>
        <row r="6320">
          <cell r="A6320" t="str">
            <v>645E01512</v>
          </cell>
          <cell r="C6320" t="str">
            <v>FT</v>
          </cell>
          <cell r="D6320" t="str">
            <v>DOTTED LINE, 6", TYPE A2</v>
          </cell>
          <cell r="G6320">
            <v>0</v>
          </cell>
        </row>
        <row r="6321">
          <cell r="A6321" t="str">
            <v>645E01514</v>
          </cell>
          <cell r="C6321" t="str">
            <v>FT</v>
          </cell>
          <cell r="D6321" t="str">
            <v>DOTTED LINE, 6", TYPE B</v>
          </cell>
          <cell r="G6321">
            <v>0</v>
          </cell>
        </row>
        <row r="6322">
          <cell r="A6322" t="str">
            <v>645E01516</v>
          </cell>
          <cell r="C6322" t="str">
            <v>FT</v>
          </cell>
          <cell r="D6322" t="str">
            <v>DOTTED LINE, 6", TYPE C</v>
          </cell>
          <cell r="G6322">
            <v>0</v>
          </cell>
        </row>
        <row r="6323">
          <cell r="A6323" t="str">
            <v>645E01520</v>
          </cell>
          <cell r="C6323" t="str">
            <v>FT</v>
          </cell>
          <cell r="D6323" t="str">
            <v>DOTTED LINE, 6", TYPE A3</v>
          </cell>
          <cell r="G6323">
            <v>0</v>
          </cell>
        </row>
        <row r="6324">
          <cell r="A6324" t="str">
            <v>645E01560</v>
          </cell>
          <cell r="C6324" t="str">
            <v>FT</v>
          </cell>
          <cell r="D6324" t="str">
            <v>DOTTED LINE, 12", TYPE A1</v>
          </cell>
          <cell r="G6324">
            <v>0</v>
          </cell>
        </row>
        <row r="6325">
          <cell r="A6325" t="str">
            <v>645E01562</v>
          </cell>
          <cell r="C6325" t="str">
            <v>FT</v>
          </cell>
          <cell r="D6325" t="str">
            <v>DOTTED LINE, 12", TYPE A2</v>
          </cell>
          <cell r="G6325">
            <v>0</v>
          </cell>
        </row>
        <row r="6326">
          <cell r="A6326" t="str">
            <v>645E01564</v>
          </cell>
          <cell r="C6326" t="str">
            <v>FT</v>
          </cell>
          <cell r="D6326" t="str">
            <v>DOTTED LINE, 12", TYPE A3</v>
          </cell>
          <cell r="G6326">
            <v>0</v>
          </cell>
        </row>
        <row r="6327">
          <cell r="A6327" t="str">
            <v>645E01600</v>
          </cell>
          <cell r="C6327" t="str">
            <v>EACH</v>
          </cell>
          <cell r="D6327" t="str">
            <v>HANDICAP SYMBOL MARKING, TYPE A</v>
          </cell>
          <cell r="G6327">
            <v>0</v>
          </cell>
        </row>
        <row r="6328">
          <cell r="A6328" t="str">
            <v>645E01602</v>
          </cell>
          <cell r="C6328" t="str">
            <v>EACH</v>
          </cell>
          <cell r="D6328" t="str">
            <v>HANDICAP SYMBOL MARKING, TYPE A1</v>
          </cell>
          <cell r="G6328">
            <v>0</v>
          </cell>
        </row>
        <row r="6329">
          <cell r="A6329" t="str">
            <v>645E01604</v>
          </cell>
          <cell r="C6329" t="str">
            <v>EACH</v>
          </cell>
          <cell r="D6329" t="str">
            <v>HANDICAP SYMBOL MARKING, TYPE A2</v>
          </cell>
          <cell r="G6329">
            <v>0</v>
          </cell>
        </row>
        <row r="6330">
          <cell r="A6330" t="str">
            <v>645E01606</v>
          </cell>
          <cell r="C6330" t="str">
            <v>EACH</v>
          </cell>
          <cell r="D6330" t="str">
            <v>HANDICAP SYMBOL MARKING, TYPE B</v>
          </cell>
          <cell r="G6330">
            <v>0</v>
          </cell>
        </row>
        <row r="6331">
          <cell r="A6331" t="str">
            <v>645E01608</v>
          </cell>
          <cell r="C6331" t="str">
            <v>EACH</v>
          </cell>
          <cell r="D6331" t="str">
            <v>HANDICAP SYMBOL MARKING, TYPE C</v>
          </cell>
          <cell r="G6331">
            <v>0</v>
          </cell>
        </row>
        <row r="6332">
          <cell r="A6332" t="str">
            <v>645E01610</v>
          </cell>
          <cell r="C6332" t="str">
            <v>EACH</v>
          </cell>
          <cell r="D6332" t="str">
            <v>HANDICAP SYMBOL MARKING, TYPE A3</v>
          </cell>
          <cell r="G6332">
            <v>0</v>
          </cell>
        </row>
        <row r="6333">
          <cell r="A6333" t="str">
            <v>645E01620</v>
          </cell>
          <cell r="C6333" t="str">
            <v>EACH</v>
          </cell>
          <cell r="D6333" t="str">
            <v>BIKE CROSSING SYMBOL, TYPE A1</v>
          </cell>
          <cell r="G6333">
            <v>0</v>
          </cell>
        </row>
        <row r="6334">
          <cell r="A6334" t="str">
            <v>645E01622</v>
          </cell>
          <cell r="C6334" t="str">
            <v>EACH</v>
          </cell>
          <cell r="D6334" t="str">
            <v>BIKE CROSSING SYMBOL, TYPE A2</v>
          </cell>
          <cell r="G6334">
            <v>0</v>
          </cell>
        </row>
        <row r="6335">
          <cell r="A6335" t="str">
            <v>645E01624</v>
          </cell>
          <cell r="C6335" t="str">
            <v>EACH</v>
          </cell>
          <cell r="D6335" t="str">
            <v>BIKE CROSSING SYMBOL, TYPE A3</v>
          </cell>
          <cell r="G6335">
            <v>0</v>
          </cell>
        </row>
        <row r="6336">
          <cell r="A6336" t="str">
            <v>645E01626</v>
          </cell>
          <cell r="C6336" t="str">
            <v>EACH</v>
          </cell>
          <cell r="D6336" t="str">
            <v>BIKE CROSSING SYMBOL, TYPE B</v>
          </cell>
          <cell r="G6336">
            <v>0</v>
          </cell>
        </row>
        <row r="6337">
          <cell r="A6337" t="str">
            <v>645E01628</v>
          </cell>
          <cell r="C6337" t="str">
            <v>EACH</v>
          </cell>
          <cell r="D6337" t="str">
            <v>BIKE CROSSING SYMBOL, TYPE C</v>
          </cell>
          <cell r="G6337">
            <v>0</v>
          </cell>
        </row>
        <row r="6338">
          <cell r="A6338" t="str">
            <v>645E01630</v>
          </cell>
          <cell r="C6338" t="str">
            <v>EACH</v>
          </cell>
          <cell r="D6338" t="str">
            <v>BIKE LANE SYMBOL MARKING</v>
          </cell>
          <cell r="G6338">
            <v>0</v>
          </cell>
        </row>
        <row r="6339">
          <cell r="A6339" t="str">
            <v>645E01640</v>
          </cell>
          <cell r="C6339" t="str">
            <v>EACH</v>
          </cell>
          <cell r="D6339" t="str">
            <v>BIKE LANE SYMBOL MARKING, TYPE A1</v>
          </cell>
          <cell r="G6339">
            <v>0</v>
          </cell>
        </row>
        <row r="6340">
          <cell r="A6340" t="str">
            <v>645E01642</v>
          </cell>
          <cell r="C6340" t="str">
            <v>EACH</v>
          </cell>
          <cell r="D6340" t="str">
            <v>BIKE LANE SYMBOL MARKING, TYPE A2</v>
          </cell>
          <cell r="G6340">
            <v>0</v>
          </cell>
        </row>
        <row r="6341">
          <cell r="A6341" t="str">
            <v>645E01644</v>
          </cell>
          <cell r="C6341" t="str">
            <v>EACH</v>
          </cell>
          <cell r="D6341" t="str">
            <v>BIKE LANE SYMBOL MARKING, TYPE A3</v>
          </cell>
          <cell r="G6341">
            <v>0</v>
          </cell>
        </row>
        <row r="6342">
          <cell r="A6342" t="str">
            <v>645E01646</v>
          </cell>
          <cell r="C6342" t="str">
            <v>EACH</v>
          </cell>
          <cell r="D6342" t="str">
            <v>BIKE LANE SYMBOL MARKING, TYPE B</v>
          </cell>
          <cell r="G6342">
            <v>0</v>
          </cell>
        </row>
        <row r="6343">
          <cell r="A6343" t="str">
            <v>645E01648</v>
          </cell>
          <cell r="C6343" t="str">
            <v>EACH</v>
          </cell>
          <cell r="D6343" t="str">
            <v>BIKE LANE SYMBOL MARKING, TYPE C</v>
          </cell>
          <cell r="G6343">
            <v>0</v>
          </cell>
        </row>
        <row r="6344">
          <cell r="A6344" t="str">
            <v>645E01700</v>
          </cell>
          <cell r="C6344" t="str">
            <v>EACH</v>
          </cell>
          <cell r="D6344" t="str">
            <v>SHARED LANE MARKING, TYPE A1</v>
          </cell>
          <cell r="G6344">
            <v>0</v>
          </cell>
        </row>
        <row r="6345">
          <cell r="A6345" t="str">
            <v>645E01702</v>
          </cell>
          <cell r="C6345" t="str">
            <v>EACH</v>
          </cell>
          <cell r="D6345" t="str">
            <v>SHARED LANE MARKING, TYPE A2</v>
          </cell>
          <cell r="G6345">
            <v>0</v>
          </cell>
        </row>
        <row r="6346">
          <cell r="A6346" t="str">
            <v>645E01704</v>
          </cell>
          <cell r="C6346" t="str">
            <v>EACH</v>
          </cell>
          <cell r="D6346" t="str">
            <v>SHARED LANE MARKING, TYPE A3</v>
          </cell>
          <cell r="G6346">
            <v>0</v>
          </cell>
        </row>
        <row r="6347">
          <cell r="A6347" t="str">
            <v>645E01706</v>
          </cell>
          <cell r="C6347" t="str">
            <v>EACH</v>
          </cell>
          <cell r="D6347" t="str">
            <v>SHARED LANE MARKING, TYPE B</v>
          </cell>
          <cell r="G6347">
            <v>0</v>
          </cell>
        </row>
        <row r="6348">
          <cell r="A6348" t="str">
            <v>645E01708</v>
          </cell>
          <cell r="C6348" t="str">
            <v>EACH</v>
          </cell>
          <cell r="D6348" t="str">
            <v>SHARED LANE MARKING, TYPE C</v>
          </cell>
          <cell r="G6348">
            <v>0</v>
          </cell>
        </row>
        <row r="6349">
          <cell r="A6349" t="str">
            <v>645E01800</v>
          </cell>
          <cell r="C6349" t="str">
            <v>FT</v>
          </cell>
          <cell r="D6349" t="str">
            <v>YIELD LINE, TYPE A1</v>
          </cell>
          <cell r="G6349">
            <v>0</v>
          </cell>
        </row>
        <row r="6350">
          <cell r="A6350" t="str">
            <v>645E01802</v>
          </cell>
          <cell r="C6350" t="str">
            <v>FT</v>
          </cell>
          <cell r="D6350" t="str">
            <v>YIELD LINE, TYPE A2</v>
          </cell>
          <cell r="G6350">
            <v>0</v>
          </cell>
        </row>
        <row r="6351">
          <cell r="A6351" t="str">
            <v>645E01804</v>
          </cell>
          <cell r="C6351" t="str">
            <v>FT</v>
          </cell>
          <cell r="D6351" t="str">
            <v>YIELD LINE, TYPE A3</v>
          </cell>
          <cell r="G6351">
            <v>0</v>
          </cell>
        </row>
        <row r="6352">
          <cell r="A6352" t="str">
            <v>645E01806</v>
          </cell>
          <cell r="C6352" t="str">
            <v>FT</v>
          </cell>
          <cell r="D6352" t="str">
            <v>YIELD LINE, TYPE B</v>
          </cell>
          <cell r="G6352">
            <v>0</v>
          </cell>
        </row>
        <row r="6353">
          <cell r="A6353" t="str">
            <v>645E01808</v>
          </cell>
          <cell r="C6353" t="str">
            <v>FT</v>
          </cell>
          <cell r="D6353" t="str">
            <v>YIELD LINE, TYPE C</v>
          </cell>
          <cell r="G6353">
            <v>0</v>
          </cell>
        </row>
        <row r="6354">
          <cell r="A6354" t="str">
            <v>645E20000</v>
          </cell>
          <cell r="C6354" t="str">
            <v>LS</v>
          </cell>
          <cell r="D6354" t="str">
            <v>TWO-WAY RADIO EQUIPMENT</v>
          </cell>
          <cell r="G6354">
            <v>0</v>
          </cell>
        </row>
        <row r="6355">
          <cell r="A6355" t="str">
            <v>645E30000</v>
          </cell>
          <cell r="C6355" t="str">
            <v>FT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645E30010</v>
          </cell>
          <cell r="C6356" t="str">
            <v>EACH</v>
          </cell>
          <cell r="D6356" t="str">
            <v>REMOVAL OF PAVEMENT MARKINGS</v>
          </cell>
          <cell r="G6356">
            <v>0</v>
          </cell>
        </row>
        <row r="6357">
          <cell r="A6357" t="str">
            <v>645E30011</v>
          </cell>
          <cell r="C6357" t="str">
            <v>EACH</v>
          </cell>
          <cell r="D6357" t="str">
            <v>REMOVAL OF PAVEMENT MARKINGS, AS PER PLAN</v>
          </cell>
          <cell r="G6357">
            <v>0</v>
          </cell>
        </row>
        <row r="6358">
          <cell r="A6358" t="str">
            <v>645E30020</v>
          </cell>
          <cell r="C6358" t="str">
            <v>SF</v>
          </cell>
          <cell r="D6358" t="str">
            <v>REMOVAL OF PAVEMENT MARKINGS</v>
          </cell>
          <cell r="G6358">
            <v>0</v>
          </cell>
        </row>
        <row r="6359">
          <cell r="A6359" t="str">
            <v>645E40000</v>
          </cell>
          <cell r="B6359" t="str">
            <v>Y</v>
          </cell>
          <cell r="C6359" t="str">
            <v>EACH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645E40010</v>
          </cell>
          <cell r="B6360" t="str">
            <v>Y</v>
          </cell>
          <cell r="C6360" t="str">
            <v>SF</v>
          </cell>
          <cell r="D6360" t="str">
            <v>SPECIAL - AIR SPEED ZONE MARKING</v>
          </cell>
          <cell r="F6360" t="str">
            <v>CHECK UNIT OF MEASURE</v>
          </cell>
          <cell r="G6360">
            <v>0</v>
          </cell>
        </row>
        <row r="6361">
          <cell r="A6361" t="str">
            <v>645E60000</v>
          </cell>
          <cell r="C6361" t="str">
            <v>SF</v>
          </cell>
          <cell r="D6361" t="str">
            <v>GREEN COLORED PAVEMENT FOR BIKE LANES, TYPE A1</v>
          </cell>
          <cell r="G6361">
            <v>0</v>
          </cell>
        </row>
        <row r="6362">
          <cell r="A6362" t="str">
            <v>645E60010</v>
          </cell>
          <cell r="C6362" t="str">
            <v>SF</v>
          </cell>
          <cell r="D6362" t="str">
            <v>GREEN COLORED PAVEMENT FOR BIKE LANES, TYPE A2</v>
          </cell>
          <cell r="G6362">
            <v>0</v>
          </cell>
        </row>
        <row r="6363">
          <cell r="A6363" t="str">
            <v>645E60020</v>
          </cell>
          <cell r="C6363" t="str">
            <v>SF</v>
          </cell>
          <cell r="D6363" t="str">
            <v>GREEN COLORED PAVEMENT FOR BIKE LANES, TYPE A3</v>
          </cell>
          <cell r="G6363">
            <v>0</v>
          </cell>
        </row>
        <row r="6364">
          <cell r="A6364" t="str">
            <v>645E90000</v>
          </cell>
          <cell r="C6364" t="str">
            <v>MILE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645E98000</v>
          </cell>
          <cell r="C6365" t="str">
            <v>FT</v>
          </cell>
          <cell r="D6365" t="str">
            <v>PAVEMENT MARKING, MISC.</v>
          </cell>
          <cell r="F6365" t="str">
            <v>ADD SUPPLEMENTAL DESCRIPTION</v>
          </cell>
          <cell r="G6365">
            <v>1</v>
          </cell>
        </row>
        <row r="6366">
          <cell r="A6366" t="str">
            <v>646E01650</v>
          </cell>
          <cell r="C6366" t="str">
            <v>EACH</v>
          </cell>
          <cell r="D6366" t="str">
            <v>BIKE LANE ARROW, TYPE 1</v>
          </cell>
          <cell r="G6366">
            <v>0</v>
          </cell>
        </row>
        <row r="6367">
          <cell r="A6367" t="str">
            <v>646E10000</v>
          </cell>
          <cell r="C6367" t="str">
            <v>MILE</v>
          </cell>
          <cell r="D6367" t="str">
            <v>EDGE LINE, 4"</v>
          </cell>
          <cell r="G6367">
            <v>0</v>
          </cell>
        </row>
        <row r="6368">
          <cell r="A6368" t="str">
            <v>646E10001</v>
          </cell>
          <cell r="C6368" t="str">
            <v>MILE</v>
          </cell>
          <cell r="D6368" t="str">
            <v>EDGE LINE, 4", AS PER PLAN</v>
          </cell>
          <cell r="G6368">
            <v>0</v>
          </cell>
        </row>
        <row r="6369">
          <cell r="A6369" t="str">
            <v>646E10010</v>
          </cell>
          <cell r="C6369" t="str">
            <v>MILE</v>
          </cell>
          <cell r="D6369" t="str">
            <v>EDGE LINE, 6"</v>
          </cell>
          <cell r="G6369">
            <v>0</v>
          </cell>
        </row>
        <row r="6370">
          <cell r="A6370" t="str">
            <v>646E10100</v>
          </cell>
          <cell r="C6370" t="str">
            <v>MILE</v>
          </cell>
          <cell r="D6370" t="str">
            <v>LANE LINE, 4"</v>
          </cell>
          <cell r="G6370">
            <v>0</v>
          </cell>
        </row>
        <row r="6371">
          <cell r="A6371" t="str">
            <v>646E10101</v>
          </cell>
          <cell r="C6371" t="str">
            <v>MILE</v>
          </cell>
          <cell r="D6371" t="str">
            <v>LANE LINE, 4", AS PER PLAN</v>
          </cell>
          <cell r="G6371">
            <v>0</v>
          </cell>
        </row>
        <row r="6372">
          <cell r="A6372" t="str">
            <v>646E10110</v>
          </cell>
          <cell r="C6372" t="str">
            <v>MILE</v>
          </cell>
          <cell r="D6372" t="str">
            <v>LANE LINE, 6"</v>
          </cell>
          <cell r="G6372">
            <v>0</v>
          </cell>
        </row>
        <row r="6373">
          <cell r="A6373" t="str">
            <v>646E10111</v>
          </cell>
          <cell r="C6373" t="str">
            <v>MILE</v>
          </cell>
          <cell r="D6373" t="str">
            <v>LANE LINE, 6", AS PER PLAN</v>
          </cell>
          <cell r="G6373">
            <v>0</v>
          </cell>
        </row>
        <row r="6374">
          <cell r="A6374" t="str">
            <v>646E10200</v>
          </cell>
          <cell r="C6374" t="str">
            <v>MILE</v>
          </cell>
          <cell r="D6374" t="str">
            <v>CENTER LINE</v>
          </cell>
          <cell r="G6374">
            <v>0</v>
          </cell>
        </row>
        <row r="6375">
          <cell r="A6375" t="str">
            <v>646E10201</v>
          </cell>
          <cell r="C6375" t="str">
            <v>MILE</v>
          </cell>
          <cell r="D6375" t="str">
            <v>CENTER LINE, AS PER PLAN</v>
          </cell>
          <cell r="G6375">
            <v>0</v>
          </cell>
        </row>
        <row r="6376">
          <cell r="A6376" t="str">
            <v>646E10300</v>
          </cell>
          <cell r="C6376" t="str">
            <v>FT</v>
          </cell>
          <cell r="D6376" t="str">
            <v>CHANNELIZING LINE, 8"</v>
          </cell>
          <cell r="G6376">
            <v>0</v>
          </cell>
        </row>
        <row r="6377">
          <cell r="A6377" t="str">
            <v>646E10301</v>
          </cell>
          <cell r="C6377" t="str">
            <v>FT</v>
          </cell>
          <cell r="D6377" t="str">
            <v>CHANNELIZING LINE, 8", AS PER PLAN</v>
          </cell>
          <cell r="G6377">
            <v>0</v>
          </cell>
        </row>
        <row r="6378">
          <cell r="A6378" t="str">
            <v>646E10310</v>
          </cell>
          <cell r="C6378" t="str">
            <v>FT</v>
          </cell>
          <cell r="D6378" t="str">
            <v>CHANNELIZING LINE, 12"</v>
          </cell>
          <cell r="G6378">
            <v>0</v>
          </cell>
        </row>
        <row r="6379">
          <cell r="A6379" t="str">
            <v>646E10400</v>
          </cell>
          <cell r="C6379" t="str">
            <v>FT</v>
          </cell>
          <cell r="D6379" t="str">
            <v>STOP LINE</v>
          </cell>
          <cell r="G6379">
            <v>0</v>
          </cell>
        </row>
        <row r="6380">
          <cell r="A6380" t="str">
            <v>646E10401</v>
          </cell>
          <cell r="C6380" t="str">
            <v>FT</v>
          </cell>
          <cell r="D6380" t="str">
            <v>STOP LINE, AS PER PLAN</v>
          </cell>
          <cell r="G6380">
            <v>0</v>
          </cell>
        </row>
        <row r="6381">
          <cell r="A6381" t="str">
            <v>646E10500</v>
          </cell>
          <cell r="C6381" t="str">
            <v>FT</v>
          </cell>
          <cell r="D6381" t="str">
            <v>CROSSWALK LINE</v>
          </cell>
          <cell r="G6381">
            <v>0</v>
          </cell>
        </row>
        <row r="6382">
          <cell r="A6382" t="str">
            <v>646E10501</v>
          </cell>
          <cell r="C6382" t="str">
            <v>FT</v>
          </cell>
          <cell r="D6382" t="str">
            <v>CROSSWALK LINE, AS PER PLAN</v>
          </cell>
          <cell r="G6382">
            <v>0</v>
          </cell>
        </row>
        <row r="6383">
          <cell r="A6383" t="str">
            <v>646E10600</v>
          </cell>
          <cell r="C6383" t="str">
            <v>FT</v>
          </cell>
          <cell r="D6383" t="str">
            <v>TRANSVERSE/DIAGONAL LINE</v>
          </cell>
          <cell r="G6383">
            <v>0</v>
          </cell>
        </row>
        <row r="6384">
          <cell r="A6384" t="str">
            <v>646E10601</v>
          </cell>
          <cell r="C6384" t="str">
            <v>FT</v>
          </cell>
          <cell r="D6384" t="str">
            <v>TRANSVERSE/DIAGONAL LINE, AS PER PLAN</v>
          </cell>
          <cell r="G6384">
            <v>0</v>
          </cell>
        </row>
        <row r="6385">
          <cell r="A6385" t="str">
            <v>646E10620</v>
          </cell>
          <cell r="C6385" t="str">
            <v>FT</v>
          </cell>
          <cell r="D6385" t="str">
            <v>CHEVRON MARKING</v>
          </cell>
          <cell r="G6385">
            <v>0</v>
          </cell>
        </row>
        <row r="6386">
          <cell r="A6386" t="str">
            <v>646E10621</v>
          </cell>
          <cell r="C6386" t="str">
            <v>FT</v>
          </cell>
          <cell r="D6386" t="str">
            <v>CHEVRON MARKING, AS PER PLAN</v>
          </cell>
          <cell r="G6386">
            <v>0</v>
          </cell>
        </row>
        <row r="6387">
          <cell r="A6387" t="str">
            <v>646E10700</v>
          </cell>
          <cell r="C6387" t="str">
            <v>FT</v>
          </cell>
          <cell r="D6387" t="str">
            <v>CURB MARKING</v>
          </cell>
          <cell r="G6387">
            <v>0</v>
          </cell>
        </row>
        <row r="6388">
          <cell r="A6388" t="str">
            <v>646E10701</v>
          </cell>
          <cell r="C6388" t="str">
            <v>FT</v>
          </cell>
          <cell r="D6388" t="str">
            <v>CURB MARKING, AS PER PLAN</v>
          </cell>
          <cell r="G6388">
            <v>0</v>
          </cell>
        </row>
        <row r="6389">
          <cell r="A6389" t="str">
            <v>646E10800</v>
          </cell>
          <cell r="C6389" t="str">
            <v>SF</v>
          </cell>
          <cell r="D6389" t="str">
            <v>ISLAND MARKING</v>
          </cell>
          <cell r="G6389">
            <v>0</v>
          </cell>
        </row>
        <row r="6390">
          <cell r="A6390" t="str">
            <v>646E10801</v>
          </cell>
          <cell r="C6390" t="str">
            <v>SF</v>
          </cell>
          <cell r="D6390" t="str">
            <v>ISLAND MARKING, AS PER PLAN</v>
          </cell>
          <cell r="G6390">
            <v>0</v>
          </cell>
        </row>
        <row r="6391">
          <cell r="A6391" t="str">
            <v>646E10900</v>
          </cell>
          <cell r="C6391" t="str">
            <v>EACH</v>
          </cell>
          <cell r="D6391" t="str">
            <v>HANDICAP SYMBOL MARKING</v>
          </cell>
          <cell r="G6391">
            <v>0</v>
          </cell>
        </row>
        <row r="6392">
          <cell r="A6392" t="str">
            <v>646E10901</v>
          </cell>
          <cell r="C6392" t="str">
            <v>EACH</v>
          </cell>
          <cell r="D6392" t="str">
            <v>HANDICAP SYMBOL MARKING, AS PER PLAN</v>
          </cell>
          <cell r="G6392">
            <v>0</v>
          </cell>
        </row>
        <row r="6393">
          <cell r="A6393" t="str">
            <v>646E20000</v>
          </cell>
          <cell r="C6393" t="str">
            <v>EACH</v>
          </cell>
          <cell r="D6393" t="str">
            <v>RAILROAD SYMBOL MARKING</v>
          </cell>
          <cell r="G6393">
            <v>0</v>
          </cell>
        </row>
        <row r="6394">
          <cell r="A6394" t="str">
            <v>646E20001</v>
          </cell>
          <cell r="C6394" t="str">
            <v>EACH</v>
          </cell>
          <cell r="D6394" t="str">
            <v>RAILROAD SYMBOL MARKING, AS PER PLAN</v>
          </cell>
          <cell r="G6394">
            <v>0</v>
          </cell>
        </row>
        <row r="6395">
          <cell r="A6395" t="str">
            <v>646E20100</v>
          </cell>
          <cell r="C6395" t="str">
            <v>EACH</v>
          </cell>
          <cell r="D6395" t="str">
            <v>SCHOOL SYMBOL MARKING, 72"</v>
          </cell>
          <cell r="G6395">
            <v>0</v>
          </cell>
        </row>
        <row r="6396">
          <cell r="A6396" t="str">
            <v>646E20101</v>
          </cell>
          <cell r="C6396" t="str">
            <v>EACH</v>
          </cell>
          <cell r="D6396" t="str">
            <v>SCHOOL SYMBOL MARKING, 72", AS PER PLAN</v>
          </cell>
          <cell r="G6396">
            <v>0</v>
          </cell>
        </row>
        <row r="6397">
          <cell r="A6397" t="str">
            <v>646E20110</v>
          </cell>
          <cell r="C6397" t="str">
            <v>EACH</v>
          </cell>
          <cell r="D6397" t="str">
            <v>SCHOOL SYMBOL MARKING, 96"</v>
          </cell>
          <cell r="G6397">
            <v>0</v>
          </cell>
        </row>
        <row r="6398">
          <cell r="A6398" t="str">
            <v>646E20111</v>
          </cell>
          <cell r="C6398" t="str">
            <v>EACH</v>
          </cell>
          <cell r="D6398" t="str">
            <v>SCHOOL SYMBOL MARKING, 96", AS PER PLAN</v>
          </cell>
          <cell r="G6398">
            <v>0</v>
          </cell>
        </row>
        <row r="6399">
          <cell r="A6399" t="str">
            <v>646E20120</v>
          </cell>
          <cell r="C6399" t="str">
            <v>EACH</v>
          </cell>
          <cell r="D6399" t="str">
            <v>SCHOOL SYMBOL MARKING, 120"</v>
          </cell>
          <cell r="G6399">
            <v>0</v>
          </cell>
        </row>
        <row r="6400">
          <cell r="A6400" t="str">
            <v>646E20121</v>
          </cell>
          <cell r="C6400" t="str">
            <v>EACH</v>
          </cell>
          <cell r="D6400" t="str">
            <v>SCHOOL SYMBOL MARKING, 120", AS PER PLAN</v>
          </cell>
          <cell r="G6400">
            <v>0</v>
          </cell>
        </row>
        <row r="6401">
          <cell r="A6401" t="str">
            <v>646E20200</v>
          </cell>
          <cell r="C6401" t="str">
            <v>FT</v>
          </cell>
          <cell r="D6401" t="str">
            <v>PARKING LOT STALL MARKING</v>
          </cell>
          <cell r="G6401">
            <v>0</v>
          </cell>
        </row>
        <row r="6402">
          <cell r="A6402" t="str">
            <v>646E20201</v>
          </cell>
          <cell r="C6402" t="str">
            <v>FT</v>
          </cell>
          <cell r="D6402" t="str">
            <v>PARKING LOT STALL MARKING, AS PER PLAN</v>
          </cell>
          <cell r="G6402">
            <v>0</v>
          </cell>
        </row>
        <row r="6403">
          <cell r="A6403" t="str">
            <v>646E20300</v>
          </cell>
          <cell r="C6403" t="str">
            <v>EACH</v>
          </cell>
          <cell r="D6403" t="str">
            <v>LANE ARROW</v>
          </cell>
          <cell r="G6403">
            <v>0</v>
          </cell>
        </row>
        <row r="6404">
          <cell r="A6404" t="str">
            <v>646E20301</v>
          </cell>
          <cell r="C6404" t="str">
            <v>EACH</v>
          </cell>
          <cell r="D6404" t="str">
            <v>LANE ARROW, AS PER PLAN</v>
          </cell>
          <cell r="G6404">
            <v>0</v>
          </cell>
        </row>
        <row r="6405">
          <cell r="A6405" t="str">
            <v>646E20320</v>
          </cell>
          <cell r="C6405" t="str">
            <v>EACH</v>
          </cell>
          <cell r="D6405" t="str">
            <v>WRONG WAY ARROW</v>
          </cell>
          <cell r="G6405">
            <v>0</v>
          </cell>
        </row>
        <row r="6406">
          <cell r="A6406" t="str">
            <v>646E20350</v>
          </cell>
          <cell r="C6406" t="str">
            <v>EACH</v>
          </cell>
          <cell r="D6406" t="str">
            <v>LANE REDUCTION ARROW</v>
          </cell>
          <cell r="G6406">
            <v>0</v>
          </cell>
        </row>
        <row r="6407">
          <cell r="A6407" t="str">
            <v>646E20400</v>
          </cell>
          <cell r="C6407" t="str">
            <v>EACH</v>
          </cell>
          <cell r="D6407" t="str">
            <v>WORD ON PAVEMENT, 72"</v>
          </cell>
          <cell r="G6407">
            <v>0</v>
          </cell>
        </row>
        <row r="6408">
          <cell r="A6408" t="str">
            <v>646E20401</v>
          </cell>
          <cell r="C6408" t="str">
            <v>EACH</v>
          </cell>
          <cell r="D6408" t="str">
            <v>WORD ON PAVEMENT, 72", AS PER PLAN</v>
          </cell>
          <cell r="G6408">
            <v>0</v>
          </cell>
        </row>
        <row r="6409">
          <cell r="A6409" t="str">
            <v>646E20410</v>
          </cell>
          <cell r="C6409" t="str">
            <v>EACH</v>
          </cell>
          <cell r="D6409" t="str">
            <v>WORD ON PAVEMENT, 96"</v>
          </cell>
          <cell r="G6409">
            <v>0</v>
          </cell>
        </row>
        <row r="6410">
          <cell r="A6410" t="str">
            <v>646E20411</v>
          </cell>
          <cell r="C6410" t="str">
            <v>EACH</v>
          </cell>
          <cell r="D6410" t="str">
            <v>WORD ON PAVEMENT, 96", AS PER PLAN</v>
          </cell>
          <cell r="G6410">
            <v>0</v>
          </cell>
        </row>
        <row r="6411">
          <cell r="A6411" t="str">
            <v>646E20500</v>
          </cell>
          <cell r="C6411" t="str">
            <v>FT</v>
          </cell>
          <cell r="D6411" t="str">
            <v>DOTTED LINE</v>
          </cell>
          <cell r="G6411">
            <v>0</v>
          </cell>
        </row>
        <row r="6412">
          <cell r="A6412" t="str">
            <v>646E20501</v>
          </cell>
          <cell r="C6412" t="str">
            <v>FT</v>
          </cell>
          <cell r="D6412" t="str">
            <v>DOTTED LINE, AS PER PLAN</v>
          </cell>
          <cell r="G6412">
            <v>0</v>
          </cell>
        </row>
        <row r="6413">
          <cell r="A6413" t="str">
            <v>646E20502</v>
          </cell>
          <cell r="C6413" t="str">
            <v>FT</v>
          </cell>
          <cell r="D6413" t="str">
            <v>DOTTED LINE, 4"</v>
          </cell>
          <cell r="G6413">
            <v>0</v>
          </cell>
        </row>
        <row r="6414">
          <cell r="A6414" t="str">
            <v>646E20504</v>
          </cell>
          <cell r="C6414" t="str">
            <v>FT</v>
          </cell>
          <cell r="D6414" t="str">
            <v>DOTTED LINE, 6"</v>
          </cell>
          <cell r="G6414">
            <v>0</v>
          </cell>
        </row>
        <row r="6415">
          <cell r="A6415" t="str">
            <v>646E20506</v>
          </cell>
          <cell r="C6415" t="str">
            <v>FT</v>
          </cell>
          <cell r="D6415" t="str">
            <v>DOTTED LINE, 8"</v>
          </cell>
          <cell r="G6415">
            <v>0</v>
          </cell>
        </row>
        <row r="6416">
          <cell r="A6416" t="str">
            <v>646E20510</v>
          </cell>
          <cell r="C6416" t="str">
            <v>FT</v>
          </cell>
          <cell r="D6416" t="str">
            <v>DOTTED LINE, 12"</v>
          </cell>
          <cell r="G6416">
            <v>0</v>
          </cell>
        </row>
        <row r="6417">
          <cell r="A6417" t="str">
            <v>646E20520</v>
          </cell>
          <cell r="C6417" t="str">
            <v>FT</v>
          </cell>
          <cell r="D6417" t="str">
            <v>DOTTED LINE, 24"</v>
          </cell>
          <cell r="G6417">
            <v>0</v>
          </cell>
        </row>
        <row r="6418">
          <cell r="A6418" t="str">
            <v>646E20600</v>
          </cell>
          <cell r="C6418" t="str">
            <v>EACH</v>
          </cell>
          <cell r="D6418" t="str">
            <v>BIKE LANE SYMBOL MARKING</v>
          </cell>
          <cell r="G6418">
            <v>0</v>
          </cell>
        </row>
        <row r="6419">
          <cell r="A6419" t="str">
            <v>646E20650</v>
          </cell>
          <cell r="C6419" t="str">
            <v>EACH</v>
          </cell>
          <cell r="D6419" t="str">
            <v>SHARED LANE MARKING</v>
          </cell>
          <cell r="G6419">
            <v>0</v>
          </cell>
        </row>
        <row r="6420">
          <cell r="A6420" t="str">
            <v>646E20700</v>
          </cell>
          <cell r="B6420" t="str">
            <v>Y</v>
          </cell>
          <cell r="C6420" t="str">
            <v>SF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646E20710</v>
          </cell>
          <cell r="B6421" t="str">
            <v>Y</v>
          </cell>
          <cell r="C6421" t="str">
            <v>EACH</v>
          </cell>
          <cell r="D6421" t="str">
            <v>SPECIAL - AIR SPEED ZONE MARKING</v>
          </cell>
          <cell r="G6421">
            <v>0</v>
          </cell>
        </row>
        <row r="6422">
          <cell r="A6422" t="str">
            <v>646E20800</v>
          </cell>
          <cell r="C6422" t="str">
            <v>FT</v>
          </cell>
          <cell r="D6422" t="str">
            <v>YIELD LINE</v>
          </cell>
          <cell r="G6422">
            <v>0</v>
          </cell>
        </row>
        <row r="6423">
          <cell r="A6423" t="str">
            <v>646E50000</v>
          </cell>
          <cell r="C6423" t="str">
            <v>EACH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646E50100</v>
          </cell>
          <cell r="C6424" t="str">
            <v>FT</v>
          </cell>
          <cell r="D6424" t="str">
            <v>REMOVAL OF PAVEMENT MARKING</v>
          </cell>
          <cell r="G6424">
            <v>0</v>
          </cell>
        </row>
        <row r="6425">
          <cell r="A6425" t="str">
            <v>646E50101</v>
          </cell>
          <cell r="C6425" t="str">
            <v>FT</v>
          </cell>
          <cell r="D6425" t="str">
            <v>REMOVAL OF PAVEMENT MARKING, AS PER PLAN</v>
          </cell>
          <cell r="G6425">
            <v>0</v>
          </cell>
        </row>
        <row r="6426">
          <cell r="A6426" t="str">
            <v>646E50200</v>
          </cell>
          <cell r="C6426" t="str">
            <v>SF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646E50300</v>
          </cell>
          <cell r="C6427" t="str">
            <v>MILE</v>
          </cell>
          <cell r="D6427" t="str">
            <v>REMOVAL OF PAVEMENT MARKING</v>
          </cell>
          <cell r="G6427">
            <v>0</v>
          </cell>
        </row>
        <row r="6428">
          <cell r="A6428" t="str">
            <v>646E50301</v>
          </cell>
          <cell r="C6428" t="str">
            <v>MILE</v>
          </cell>
          <cell r="D6428" t="str">
            <v>REMOVAL OF PAVEMENT MARKING, AS PER PLAN</v>
          </cell>
          <cell r="G6428">
            <v>0</v>
          </cell>
        </row>
        <row r="6429">
          <cell r="A6429" t="str">
            <v>646E60000</v>
          </cell>
          <cell r="C6429" t="str">
            <v>LS</v>
          </cell>
          <cell r="D6429" t="str">
            <v>TWO-WAY RADIO EQUIPMENT</v>
          </cell>
          <cell r="G6429">
            <v>0</v>
          </cell>
        </row>
        <row r="6430">
          <cell r="A6430" t="str">
            <v>646E60001</v>
          </cell>
          <cell r="C6430" t="str">
            <v>LS</v>
          </cell>
          <cell r="D6430" t="str">
            <v>TWO-WAY RADIO EQUIPMENT, AS PER PLAN</v>
          </cell>
          <cell r="G6430">
            <v>0</v>
          </cell>
        </row>
        <row r="6431">
          <cell r="A6431" t="str">
            <v>646E60100</v>
          </cell>
          <cell r="C6431" t="str">
            <v>SF</v>
          </cell>
          <cell r="D6431" t="str">
            <v>GREEN COLORED PAVEMENT FOR BIKE LANES</v>
          </cell>
          <cell r="G6431">
            <v>0</v>
          </cell>
        </row>
        <row r="6432">
          <cell r="A6432" t="str">
            <v>646E90000</v>
          </cell>
          <cell r="C6432" t="str">
            <v>FT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646E90010</v>
          </cell>
          <cell r="C6433" t="str">
            <v>MILE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646E98000</v>
          </cell>
          <cell r="C6434" t="str">
            <v>EACH</v>
          </cell>
          <cell r="D6434" t="str">
            <v>PAVEMENT MARKING, MISC.:</v>
          </cell>
          <cell r="F6434" t="str">
            <v>ADD SUPPLEMENTAL DESCRIPTION</v>
          </cell>
          <cell r="G6434">
            <v>1</v>
          </cell>
        </row>
        <row r="6435">
          <cell r="A6435" t="str">
            <v>647E18000</v>
          </cell>
          <cell r="C6435" t="str">
            <v>FT</v>
          </cell>
          <cell r="D6435" t="str">
            <v>CHANNELIZING LINE, 8", TYPE A90</v>
          </cell>
          <cell r="G6435">
            <v>0</v>
          </cell>
        </row>
        <row r="6436">
          <cell r="A6436" t="str">
            <v>647E18002</v>
          </cell>
          <cell r="C6436" t="str">
            <v>FT</v>
          </cell>
          <cell r="D6436" t="str">
            <v>CHANNELIZING LINE, 8", TYPE A125</v>
          </cell>
          <cell r="G6436">
            <v>0</v>
          </cell>
        </row>
        <row r="6437">
          <cell r="A6437" t="str">
            <v>647E18004</v>
          </cell>
          <cell r="C6437" t="str">
            <v>FT</v>
          </cell>
          <cell r="D6437" t="str">
            <v>CHANNELIZING LINE, 12", TYPE A90</v>
          </cell>
          <cell r="G6437">
            <v>0</v>
          </cell>
        </row>
        <row r="6438">
          <cell r="A6438" t="str">
            <v>647E18006</v>
          </cell>
          <cell r="C6438" t="str">
            <v>FT</v>
          </cell>
          <cell r="D6438" t="str">
            <v>CHANNELIZING LINE, 12", TYPE A125</v>
          </cell>
          <cell r="G6438">
            <v>0</v>
          </cell>
        </row>
        <row r="6439">
          <cell r="A6439" t="str">
            <v>647E18010</v>
          </cell>
          <cell r="C6439" t="str">
            <v>FT</v>
          </cell>
          <cell r="D6439" t="str">
            <v>CHANNELIZING LINE, 8", TYPE B90</v>
          </cell>
          <cell r="G6439">
            <v>0</v>
          </cell>
        </row>
        <row r="6440">
          <cell r="A6440" t="str">
            <v>647E18012</v>
          </cell>
          <cell r="C6440" t="str">
            <v>FT</v>
          </cell>
          <cell r="D6440" t="str">
            <v>CHANNELIZING LINE, 8", TYPE B125</v>
          </cell>
          <cell r="G6440">
            <v>0</v>
          </cell>
        </row>
        <row r="6441">
          <cell r="A6441" t="str">
            <v>647E18013</v>
          </cell>
          <cell r="C6441" t="str">
            <v>FT</v>
          </cell>
          <cell r="D6441" t="str">
            <v>CHANNELIZING LINE, 8", TYPE B125, AS PER PLAN</v>
          </cell>
          <cell r="G6441">
            <v>0</v>
          </cell>
        </row>
        <row r="6442">
          <cell r="A6442" t="str">
            <v>647E18014</v>
          </cell>
          <cell r="C6442" t="str">
            <v>FT</v>
          </cell>
          <cell r="D6442" t="str">
            <v>CHANNELIZING LINE, 12", TYPE B90</v>
          </cell>
          <cell r="G6442">
            <v>0</v>
          </cell>
        </row>
        <row r="6443">
          <cell r="A6443" t="str">
            <v>647E18016</v>
          </cell>
          <cell r="C6443" t="str">
            <v>FT</v>
          </cell>
          <cell r="D6443" t="str">
            <v>CHANNELIZING LINE, 12", TYPE B125</v>
          </cell>
          <cell r="G6443">
            <v>0</v>
          </cell>
        </row>
        <row r="6444">
          <cell r="A6444" t="str">
            <v>647E18050</v>
          </cell>
          <cell r="C6444" t="str">
            <v>FT</v>
          </cell>
          <cell r="D6444" t="str">
            <v>STOP LINE, TYPE A90</v>
          </cell>
          <cell r="G6444">
            <v>0</v>
          </cell>
        </row>
        <row r="6445">
          <cell r="A6445" t="str">
            <v>647E18052</v>
          </cell>
          <cell r="C6445" t="str">
            <v>FT</v>
          </cell>
          <cell r="D6445" t="str">
            <v>STOP LINE, TYPE A125</v>
          </cell>
          <cell r="G6445">
            <v>0</v>
          </cell>
        </row>
        <row r="6446">
          <cell r="A6446" t="str">
            <v>647E18060</v>
          </cell>
          <cell r="C6446" t="str">
            <v>FT</v>
          </cell>
          <cell r="D6446" t="str">
            <v>STOP LINE, TYPE B90</v>
          </cell>
          <cell r="G6446">
            <v>0</v>
          </cell>
        </row>
        <row r="6447">
          <cell r="A6447" t="str">
            <v>647E18062</v>
          </cell>
          <cell r="C6447" t="str">
            <v>FT</v>
          </cell>
          <cell r="D6447" t="str">
            <v>STOP LINE, TYPE B125</v>
          </cell>
          <cell r="G6447">
            <v>0</v>
          </cell>
        </row>
        <row r="6448">
          <cell r="A6448" t="str">
            <v>647E20000</v>
          </cell>
          <cell r="C6448" t="str">
            <v>FT</v>
          </cell>
          <cell r="D6448" t="str">
            <v>CROSSWALK LINE, TYPE A90</v>
          </cell>
          <cell r="G6448">
            <v>0</v>
          </cell>
        </row>
        <row r="6449">
          <cell r="A6449" t="str">
            <v>647E20002</v>
          </cell>
          <cell r="C6449" t="str">
            <v>FT</v>
          </cell>
          <cell r="D6449" t="str">
            <v>CROSSWALK LINE, TYPE A125</v>
          </cell>
          <cell r="G6449">
            <v>0</v>
          </cell>
        </row>
        <row r="6450">
          <cell r="A6450" t="str">
            <v>647E20010</v>
          </cell>
          <cell r="C6450" t="str">
            <v>FT</v>
          </cell>
          <cell r="D6450" t="str">
            <v>CROSSWALK LINE, TYPE B90</v>
          </cell>
          <cell r="G6450">
            <v>0</v>
          </cell>
        </row>
        <row r="6451">
          <cell r="A6451" t="str">
            <v>647E20011</v>
          </cell>
          <cell r="C6451" t="str">
            <v>FT</v>
          </cell>
          <cell r="D6451" t="str">
            <v>CROSSWALK LINE, TYPE B90, AS PER PLAN</v>
          </cell>
          <cell r="G6451">
            <v>0</v>
          </cell>
        </row>
        <row r="6452">
          <cell r="A6452" t="str">
            <v>647E20012</v>
          </cell>
          <cell r="C6452" t="str">
            <v>FT</v>
          </cell>
          <cell r="D6452" t="str">
            <v>CROSSWALK LINE, TYPE B125</v>
          </cell>
          <cell r="G6452">
            <v>0</v>
          </cell>
        </row>
        <row r="6453">
          <cell r="A6453" t="str">
            <v>647E20013</v>
          </cell>
          <cell r="C6453" t="str">
            <v>FT</v>
          </cell>
          <cell r="D6453" t="str">
            <v>CROSSWALK LINE, TYPE B125, AS PER PLAN</v>
          </cell>
          <cell r="G6453">
            <v>0</v>
          </cell>
        </row>
        <row r="6454">
          <cell r="A6454" t="str">
            <v>647E20100</v>
          </cell>
          <cell r="C6454" t="str">
            <v>FT</v>
          </cell>
          <cell r="D6454" t="str">
            <v>TRANSVERSE/DIAGONAL LINE, TYPE A90</v>
          </cell>
          <cell r="G6454">
            <v>0</v>
          </cell>
        </row>
        <row r="6455">
          <cell r="A6455" t="str">
            <v>647E20102</v>
          </cell>
          <cell r="C6455" t="str">
            <v>FT</v>
          </cell>
          <cell r="D6455" t="str">
            <v>TRANSVERSE/DIAGONAL LINE, TYPE A125</v>
          </cell>
          <cell r="G6455">
            <v>0</v>
          </cell>
        </row>
        <row r="6456">
          <cell r="A6456" t="str">
            <v>647E20110</v>
          </cell>
          <cell r="C6456" t="str">
            <v>FT</v>
          </cell>
          <cell r="D6456" t="str">
            <v>TRANSVERSE/DIAGONAL LINE, TYPE B90</v>
          </cell>
          <cell r="G6456">
            <v>0</v>
          </cell>
        </row>
        <row r="6457">
          <cell r="A6457" t="str">
            <v>647E20112</v>
          </cell>
          <cell r="C6457" t="str">
            <v>FT</v>
          </cell>
          <cell r="D6457" t="str">
            <v>TRANSVERSE/DIAGONAL LINE, TYPE B125</v>
          </cell>
          <cell r="G6457">
            <v>0</v>
          </cell>
        </row>
        <row r="6458">
          <cell r="A6458" t="str">
            <v>647E20120</v>
          </cell>
          <cell r="C6458" t="str">
            <v>FT</v>
          </cell>
          <cell r="D6458" t="str">
            <v>CHEVRON MARKING, TYPE A90</v>
          </cell>
          <cell r="G6458">
            <v>0</v>
          </cell>
        </row>
        <row r="6459">
          <cell r="A6459" t="str">
            <v>647E20122</v>
          </cell>
          <cell r="C6459" t="str">
            <v>FT</v>
          </cell>
          <cell r="D6459" t="str">
            <v>CHEVRON MARKING, TYPE A125</v>
          </cell>
          <cell r="G6459">
            <v>0</v>
          </cell>
        </row>
        <row r="6460">
          <cell r="A6460" t="str">
            <v>647E20130</v>
          </cell>
          <cell r="C6460" t="str">
            <v>FT</v>
          </cell>
          <cell r="D6460" t="str">
            <v>CHEVRON MARKING, TYPE B90</v>
          </cell>
          <cell r="G6460">
            <v>0</v>
          </cell>
        </row>
        <row r="6461">
          <cell r="A6461" t="str">
            <v>647E20132</v>
          </cell>
          <cell r="C6461" t="str">
            <v>FT</v>
          </cell>
          <cell r="D6461" t="str">
            <v>CHEVRON MARKING, TYPE B125</v>
          </cell>
          <cell r="G6461">
            <v>0</v>
          </cell>
        </row>
        <row r="6462">
          <cell r="A6462" t="str">
            <v>647E20200</v>
          </cell>
          <cell r="C6462" t="str">
            <v>EACH</v>
          </cell>
          <cell r="D6462" t="str">
            <v>HANDICAP SYMBOL MARKING, TYPE A90</v>
          </cell>
          <cell r="G6462">
            <v>0</v>
          </cell>
        </row>
        <row r="6463">
          <cell r="A6463" t="str">
            <v>647E20202</v>
          </cell>
          <cell r="C6463" t="str">
            <v>EACH</v>
          </cell>
          <cell r="D6463" t="str">
            <v>HANDICAP SYMBOL MARKING, TYPE A125</v>
          </cell>
          <cell r="G6463">
            <v>0</v>
          </cell>
        </row>
        <row r="6464">
          <cell r="A6464" t="str">
            <v>647E20210</v>
          </cell>
          <cell r="C6464" t="str">
            <v>EACH</v>
          </cell>
          <cell r="D6464" t="str">
            <v>HANDICAP SYMBOL MARKING, TYPE B90</v>
          </cell>
          <cell r="G6464">
            <v>0</v>
          </cell>
        </row>
        <row r="6465">
          <cell r="A6465" t="str">
            <v>647E20212</v>
          </cell>
          <cell r="C6465" t="str">
            <v>EACH</v>
          </cell>
          <cell r="D6465" t="str">
            <v>HANDICAP SYMBOL MARKING, TYPE B125</v>
          </cell>
          <cell r="G6465">
            <v>0</v>
          </cell>
        </row>
        <row r="6466">
          <cell r="A6466" t="str">
            <v>647E20300</v>
          </cell>
          <cell r="C6466" t="str">
            <v>EACH</v>
          </cell>
          <cell r="D6466" t="str">
            <v>RAILROAD SYMBOL MARKING, TYPE A90</v>
          </cell>
          <cell r="G6466">
            <v>0</v>
          </cell>
        </row>
        <row r="6467">
          <cell r="A6467" t="str">
            <v>647E20302</v>
          </cell>
          <cell r="C6467" t="str">
            <v>EACH</v>
          </cell>
          <cell r="D6467" t="str">
            <v>RAILROAD SYMBOL MARKING, TYPE A125</v>
          </cell>
          <cell r="G6467">
            <v>0</v>
          </cell>
        </row>
        <row r="6468">
          <cell r="A6468" t="str">
            <v>647E20310</v>
          </cell>
          <cell r="C6468" t="str">
            <v>EACH</v>
          </cell>
          <cell r="D6468" t="str">
            <v>RAILROAD SYMBOL MARKING, TYPE B90</v>
          </cell>
          <cell r="G6468">
            <v>0</v>
          </cell>
        </row>
        <row r="6469">
          <cell r="A6469" t="str">
            <v>647E20312</v>
          </cell>
          <cell r="C6469" t="str">
            <v>EACH</v>
          </cell>
          <cell r="D6469" t="str">
            <v>RAILROAD SYMBOL MARKING, TYPE B125</v>
          </cell>
          <cell r="G6469">
            <v>0</v>
          </cell>
        </row>
        <row r="6470">
          <cell r="A6470" t="str">
            <v>647E20400</v>
          </cell>
          <cell r="C6470" t="str">
            <v>EACH</v>
          </cell>
          <cell r="D6470" t="str">
            <v>SCHOOL SYMBOL MARKING, 72", TYPE A90</v>
          </cell>
          <cell r="G6470">
            <v>0</v>
          </cell>
        </row>
        <row r="6471">
          <cell r="A6471" t="str">
            <v>647E20402</v>
          </cell>
          <cell r="C6471" t="str">
            <v>EACH</v>
          </cell>
          <cell r="D6471" t="str">
            <v>SCHOOL SYMBOL MARKING, 72", TYPE A125</v>
          </cell>
          <cell r="G6471">
            <v>0</v>
          </cell>
        </row>
        <row r="6472">
          <cell r="A6472" t="str">
            <v>647E20410</v>
          </cell>
          <cell r="C6472" t="str">
            <v>EACH</v>
          </cell>
          <cell r="D6472" t="str">
            <v>SCHOOL SYMBOL MARKING, 72", TYPE B90</v>
          </cell>
          <cell r="G6472">
            <v>0</v>
          </cell>
        </row>
        <row r="6473">
          <cell r="A6473" t="str">
            <v>647E20412</v>
          </cell>
          <cell r="C6473" t="str">
            <v>EACH</v>
          </cell>
          <cell r="D6473" t="str">
            <v>SCHOOL SYMBOL MARKING, 72", TYPE B125</v>
          </cell>
          <cell r="G6473">
            <v>0</v>
          </cell>
        </row>
        <row r="6474">
          <cell r="A6474" t="str">
            <v>647E20430</v>
          </cell>
          <cell r="C6474" t="str">
            <v>EACH</v>
          </cell>
          <cell r="D6474" t="str">
            <v>SCHOOL SYMBOL MARKING, 96", TYPE A90</v>
          </cell>
          <cell r="G6474">
            <v>0</v>
          </cell>
        </row>
        <row r="6475">
          <cell r="A6475" t="str">
            <v>647E20432</v>
          </cell>
          <cell r="C6475" t="str">
            <v>EACH</v>
          </cell>
          <cell r="D6475" t="str">
            <v>SCHOOL SYMBOL MARKING, 96", TYPE A125</v>
          </cell>
          <cell r="G6475">
            <v>0</v>
          </cell>
        </row>
        <row r="6476">
          <cell r="A6476" t="str">
            <v>647E20440</v>
          </cell>
          <cell r="C6476" t="str">
            <v>EACH</v>
          </cell>
          <cell r="D6476" t="str">
            <v>SCHOOL SYMBOL MARKING, 96", TYPE B90</v>
          </cell>
          <cell r="G6476">
            <v>0</v>
          </cell>
        </row>
        <row r="6477">
          <cell r="A6477" t="str">
            <v>647E20442</v>
          </cell>
          <cell r="C6477" t="str">
            <v>EACH</v>
          </cell>
          <cell r="D6477" t="str">
            <v>SCHOOL SYMBOL MARKING, 96", TYPE B125</v>
          </cell>
          <cell r="G6477">
            <v>0</v>
          </cell>
        </row>
        <row r="6478">
          <cell r="A6478" t="str">
            <v>647E20460</v>
          </cell>
          <cell r="C6478" t="str">
            <v>EACH</v>
          </cell>
          <cell r="D6478" t="str">
            <v>SCHOOL SYMBOL MARKING, 120", TYPE A90</v>
          </cell>
          <cell r="G6478">
            <v>0</v>
          </cell>
        </row>
        <row r="6479">
          <cell r="A6479" t="str">
            <v>647E20462</v>
          </cell>
          <cell r="C6479" t="str">
            <v>EACH</v>
          </cell>
          <cell r="D6479" t="str">
            <v>SCHOOL SYMBOL MARKING, 120", TYPE A125</v>
          </cell>
          <cell r="G6479">
            <v>0</v>
          </cell>
        </row>
        <row r="6480">
          <cell r="A6480" t="str">
            <v>647E20470</v>
          </cell>
          <cell r="C6480" t="str">
            <v>EACH</v>
          </cell>
          <cell r="D6480" t="str">
            <v>SCHOOL SYMBOL MARKING, 120", TYPE B90</v>
          </cell>
          <cell r="G6480">
            <v>0</v>
          </cell>
        </row>
        <row r="6481">
          <cell r="A6481" t="str">
            <v>647E20472</v>
          </cell>
          <cell r="C6481" t="str">
            <v>EACH</v>
          </cell>
          <cell r="D6481" t="str">
            <v>SCHOOL SYMBOL MARKING, 120", TYPE B125</v>
          </cell>
          <cell r="G6481">
            <v>0</v>
          </cell>
        </row>
        <row r="6482">
          <cell r="A6482" t="str">
            <v>647E20500</v>
          </cell>
          <cell r="C6482" t="str">
            <v>FT</v>
          </cell>
          <cell r="D6482" t="str">
            <v>PARKING LOT STALL MARKING, TYPE A90</v>
          </cell>
          <cell r="G6482">
            <v>0</v>
          </cell>
        </row>
        <row r="6483">
          <cell r="A6483" t="str">
            <v>647E20502</v>
          </cell>
          <cell r="C6483" t="str">
            <v>FT</v>
          </cell>
          <cell r="D6483" t="str">
            <v>PARKING LOT STALL MARKING, TYPE A125</v>
          </cell>
          <cell r="G6483">
            <v>0</v>
          </cell>
        </row>
        <row r="6484">
          <cell r="A6484" t="str">
            <v>647E20510</v>
          </cell>
          <cell r="C6484" t="str">
            <v>FT</v>
          </cell>
          <cell r="D6484" t="str">
            <v>PARKING LOT STALL MARKING, TYPE B90</v>
          </cell>
          <cell r="G6484">
            <v>0</v>
          </cell>
        </row>
        <row r="6485">
          <cell r="A6485" t="str">
            <v>647E20512</v>
          </cell>
          <cell r="C6485" t="str">
            <v>FT</v>
          </cell>
          <cell r="D6485" t="str">
            <v>PARKING LOT STALL MARKING, TYPE B125</v>
          </cell>
          <cell r="G6485">
            <v>0</v>
          </cell>
        </row>
        <row r="6486">
          <cell r="A6486" t="str">
            <v>647E20600</v>
          </cell>
          <cell r="C6486" t="str">
            <v>EACH</v>
          </cell>
          <cell r="D6486" t="str">
            <v>LANE ARROW, TYPE A90</v>
          </cell>
          <cell r="G6486">
            <v>0</v>
          </cell>
        </row>
        <row r="6487">
          <cell r="A6487" t="str">
            <v>647E20602</v>
          </cell>
          <cell r="C6487" t="str">
            <v>EACH</v>
          </cell>
          <cell r="D6487" t="str">
            <v>LANE ARROW, TYPE A125</v>
          </cell>
          <cell r="G6487">
            <v>0</v>
          </cell>
        </row>
        <row r="6488">
          <cell r="A6488" t="str">
            <v>647E20610</v>
          </cell>
          <cell r="C6488" t="str">
            <v>EACH</v>
          </cell>
          <cell r="D6488" t="str">
            <v>LANE ARROW, TYPE B90</v>
          </cell>
          <cell r="G6488">
            <v>0</v>
          </cell>
        </row>
        <row r="6489">
          <cell r="A6489" t="str">
            <v>647E20612</v>
          </cell>
          <cell r="C6489" t="str">
            <v>EACH</v>
          </cell>
          <cell r="D6489" t="str">
            <v>LANE ARROW, TYPE B125</v>
          </cell>
          <cell r="G6489">
            <v>0</v>
          </cell>
        </row>
        <row r="6490">
          <cell r="A6490" t="str">
            <v>647E20620</v>
          </cell>
          <cell r="C6490" t="str">
            <v>EACH</v>
          </cell>
          <cell r="D6490" t="str">
            <v>WRONG WAY ARROW</v>
          </cell>
          <cell r="G6490">
            <v>0</v>
          </cell>
        </row>
        <row r="6491">
          <cell r="A6491" t="str">
            <v>647E20640</v>
          </cell>
          <cell r="C6491" t="str">
            <v>EACH</v>
          </cell>
          <cell r="D6491" t="str">
            <v>LANE REDUCTION ARROW, TYPE A90</v>
          </cell>
          <cell r="G6491">
            <v>0</v>
          </cell>
        </row>
        <row r="6492">
          <cell r="A6492" t="str">
            <v>647E20642</v>
          </cell>
          <cell r="C6492" t="str">
            <v>EACH</v>
          </cell>
          <cell r="D6492" t="str">
            <v>LANE REDUCTION ARROW, TYPE A125</v>
          </cell>
          <cell r="G6492">
            <v>0</v>
          </cell>
        </row>
        <row r="6493">
          <cell r="A6493" t="str">
            <v>647E20650</v>
          </cell>
          <cell r="C6493" t="str">
            <v>EACH</v>
          </cell>
          <cell r="D6493" t="str">
            <v>LANE REDUCTION ARROW, TYPE B90</v>
          </cell>
          <cell r="G6493">
            <v>0</v>
          </cell>
        </row>
        <row r="6494">
          <cell r="A6494" t="str">
            <v>647E20652</v>
          </cell>
          <cell r="C6494" t="str">
            <v>EACH</v>
          </cell>
          <cell r="D6494" t="str">
            <v>LANE REDUCTION ARROW, TYPE B125</v>
          </cell>
          <cell r="G6494">
            <v>0</v>
          </cell>
        </row>
        <row r="6495">
          <cell r="A6495" t="str">
            <v>647E20700</v>
          </cell>
          <cell r="C6495" t="str">
            <v>EACH</v>
          </cell>
          <cell r="D6495" t="str">
            <v>WORD ON PAVEMENT, 72", TYPE A90</v>
          </cell>
          <cell r="G6495">
            <v>0</v>
          </cell>
        </row>
        <row r="6496">
          <cell r="A6496" t="str">
            <v>647E20702</v>
          </cell>
          <cell r="C6496" t="str">
            <v>EACH</v>
          </cell>
          <cell r="D6496" t="str">
            <v>WORD ON PAVEMENT, 72", TYPE A125</v>
          </cell>
          <cell r="G6496">
            <v>0</v>
          </cell>
        </row>
        <row r="6497">
          <cell r="A6497" t="str">
            <v>647E20710</v>
          </cell>
          <cell r="C6497" t="str">
            <v>EACH</v>
          </cell>
          <cell r="D6497" t="str">
            <v>WORD ON PAVEMENT, 72", TYPE B90</v>
          </cell>
          <cell r="G6497">
            <v>0</v>
          </cell>
        </row>
        <row r="6498">
          <cell r="A6498" t="str">
            <v>647E20712</v>
          </cell>
          <cell r="C6498" t="str">
            <v>EACH</v>
          </cell>
          <cell r="D6498" t="str">
            <v>WORD ON PAVEMENT, 72", TYPE B125</v>
          </cell>
          <cell r="G6498">
            <v>0</v>
          </cell>
        </row>
        <row r="6499">
          <cell r="A6499" t="str">
            <v>647E20730</v>
          </cell>
          <cell r="C6499" t="str">
            <v>EACH</v>
          </cell>
          <cell r="D6499" t="str">
            <v>WORD ON PAVEMENT, 96", TYPE A90</v>
          </cell>
          <cell r="G6499">
            <v>0</v>
          </cell>
        </row>
        <row r="6500">
          <cell r="A6500" t="str">
            <v>647E20732</v>
          </cell>
          <cell r="C6500" t="str">
            <v>EACH</v>
          </cell>
          <cell r="D6500" t="str">
            <v>WORD ON PAVEMENT, 96", TYPE A125</v>
          </cell>
          <cell r="G6500">
            <v>0</v>
          </cell>
        </row>
        <row r="6501">
          <cell r="A6501" t="str">
            <v>647E20740</v>
          </cell>
          <cell r="C6501" t="str">
            <v>EACH</v>
          </cell>
          <cell r="D6501" t="str">
            <v>WORD ON PAVEMENT, 96", TYPE B90</v>
          </cell>
          <cell r="G6501">
            <v>0</v>
          </cell>
        </row>
        <row r="6502">
          <cell r="A6502" t="str">
            <v>647E20742</v>
          </cell>
          <cell r="C6502" t="str">
            <v>EACH</v>
          </cell>
          <cell r="D6502" t="str">
            <v>WORD ON PAVEMENT, 96", TYPE B125</v>
          </cell>
          <cell r="G6502">
            <v>0</v>
          </cell>
        </row>
        <row r="6503">
          <cell r="A6503" t="str">
            <v>647E20800</v>
          </cell>
          <cell r="C6503" t="str">
            <v>FT</v>
          </cell>
          <cell r="D6503" t="str">
            <v>DOTTED LINE, 4", TYPE A90</v>
          </cell>
          <cell r="G6503">
            <v>0</v>
          </cell>
        </row>
        <row r="6504">
          <cell r="A6504" t="str">
            <v>647E20802</v>
          </cell>
          <cell r="C6504" t="str">
            <v>FT</v>
          </cell>
          <cell r="D6504" t="str">
            <v>DOTTED LINE, 4", TYPE A125</v>
          </cell>
          <cell r="G6504">
            <v>0</v>
          </cell>
        </row>
        <row r="6505">
          <cell r="A6505" t="str">
            <v>647E20810</v>
          </cell>
          <cell r="C6505" t="str">
            <v>FT</v>
          </cell>
          <cell r="D6505" t="str">
            <v>DOTTED LINE, 4", TYPE B90</v>
          </cell>
          <cell r="G6505">
            <v>0</v>
          </cell>
        </row>
        <row r="6506">
          <cell r="A6506" t="str">
            <v>647E20812</v>
          </cell>
          <cell r="C6506" t="str">
            <v>FT</v>
          </cell>
          <cell r="D6506" t="str">
            <v>DOTTED LINE, 4", TYPE B125</v>
          </cell>
          <cell r="G6506">
            <v>0</v>
          </cell>
        </row>
        <row r="6507">
          <cell r="A6507" t="str">
            <v>647E20880</v>
          </cell>
          <cell r="C6507" t="str">
            <v>FT</v>
          </cell>
          <cell r="D6507" t="str">
            <v>DOTTED LINE, 12", TYPE A90</v>
          </cell>
          <cell r="G6507">
            <v>0</v>
          </cell>
        </row>
        <row r="6508">
          <cell r="A6508" t="str">
            <v>647E20882</v>
          </cell>
          <cell r="C6508" t="str">
            <v>FT</v>
          </cell>
          <cell r="D6508" t="str">
            <v>DOTTED LINE, 12", TYPE A125</v>
          </cell>
          <cell r="G6508">
            <v>0</v>
          </cell>
        </row>
        <row r="6509">
          <cell r="A6509" t="str">
            <v>647E20890</v>
          </cell>
          <cell r="C6509" t="str">
            <v>FT</v>
          </cell>
          <cell r="D6509" t="str">
            <v>DOTTED LINE, 12", TYPE B90</v>
          </cell>
          <cell r="G6509">
            <v>0</v>
          </cell>
        </row>
        <row r="6510">
          <cell r="A6510" t="str">
            <v>647E20892</v>
          </cell>
          <cell r="C6510" t="str">
            <v>FT</v>
          </cell>
          <cell r="D6510" t="str">
            <v>DOTTED LINE, 12", TYPE B125</v>
          </cell>
          <cell r="G6510">
            <v>0</v>
          </cell>
        </row>
        <row r="6511">
          <cell r="A6511" t="str">
            <v>647E20900</v>
          </cell>
          <cell r="C6511" t="str">
            <v>EACH</v>
          </cell>
          <cell r="D6511" t="str">
            <v>BIKE LANE SYMBOL MARKING, TYPE A90</v>
          </cell>
          <cell r="G6511">
            <v>0</v>
          </cell>
        </row>
        <row r="6512">
          <cell r="A6512" t="str">
            <v>647E20902</v>
          </cell>
          <cell r="C6512" t="str">
            <v>EACH</v>
          </cell>
          <cell r="D6512" t="str">
            <v>BIKE LANE SYMBOL MARKING, TYPE A125</v>
          </cell>
          <cell r="G6512">
            <v>0</v>
          </cell>
        </row>
        <row r="6513">
          <cell r="A6513" t="str">
            <v>647E20910</v>
          </cell>
          <cell r="C6513" t="str">
            <v>EACH</v>
          </cell>
          <cell r="D6513" t="str">
            <v>BIKE LANE SYMBOL MARKING, TYPE B90</v>
          </cell>
          <cell r="G6513">
            <v>0</v>
          </cell>
        </row>
        <row r="6514">
          <cell r="A6514" t="str">
            <v>647E20912</v>
          </cell>
          <cell r="C6514" t="str">
            <v>EACH</v>
          </cell>
          <cell r="D6514" t="str">
            <v>BIKE LANE SYMBOL MARKING, TYPE B125</v>
          </cell>
          <cell r="G6514">
            <v>0</v>
          </cell>
        </row>
        <row r="6515">
          <cell r="A6515" t="str">
            <v>647E20930</v>
          </cell>
          <cell r="C6515" t="str">
            <v>EACH</v>
          </cell>
          <cell r="D6515" t="str">
            <v>SHARED LANE MARKING, TYPE A90</v>
          </cell>
          <cell r="G6515">
            <v>0</v>
          </cell>
        </row>
        <row r="6516">
          <cell r="A6516" t="str">
            <v>647E20932</v>
          </cell>
          <cell r="C6516" t="str">
            <v>EACH</v>
          </cell>
          <cell r="D6516" t="str">
            <v>SHARED LANE MARKING, TYPE A125</v>
          </cell>
          <cell r="G6516">
            <v>0</v>
          </cell>
        </row>
        <row r="6517">
          <cell r="A6517" t="str">
            <v>647E20940</v>
          </cell>
          <cell r="C6517" t="str">
            <v>EACH</v>
          </cell>
          <cell r="D6517" t="str">
            <v>SHARED LANE MARKING, TYPE B90</v>
          </cell>
          <cell r="G6517">
            <v>0</v>
          </cell>
        </row>
        <row r="6518">
          <cell r="A6518" t="str">
            <v>647E20942</v>
          </cell>
          <cell r="C6518" t="str">
            <v>EACH</v>
          </cell>
          <cell r="D6518" t="str">
            <v>SHARED LANE MARKING, TYPE B125</v>
          </cell>
          <cell r="G6518">
            <v>0</v>
          </cell>
        </row>
        <row r="6519">
          <cell r="A6519" t="str">
            <v>647E20960</v>
          </cell>
          <cell r="C6519" t="str">
            <v>FT</v>
          </cell>
          <cell r="D6519" t="str">
            <v>YIELD LINE, TYPE A90</v>
          </cell>
          <cell r="G6519">
            <v>0</v>
          </cell>
        </row>
        <row r="6520">
          <cell r="A6520" t="str">
            <v>647E20962</v>
          </cell>
          <cell r="C6520" t="str">
            <v>FT</v>
          </cell>
          <cell r="D6520" t="str">
            <v>YIELD LINE, TYPE A125</v>
          </cell>
          <cell r="G6520">
            <v>0</v>
          </cell>
        </row>
        <row r="6521">
          <cell r="A6521" t="str">
            <v>647E20970</v>
          </cell>
          <cell r="C6521" t="str">
            <v>FT</v>
          </cell>
          <cell r="D6521" t="str">
            <v>YIELD LINE, TYPE B90</v>
          </cell>
          <cell r="G6521">
            <v>0</v>
          </cell>
        </row>
        <row r="6522">
          <cell r="A6522" t="str">
            <v>647E20972</v>
          </cell>
          <cell r="C6522" t="str">
            <v>FT</v>
          </cell>
          <cell r="D6522" t="str">
            <v>YIELD LINE, TYPE B125</v>
          </cell>
          <cell r="G6522">
            <v>0</v>
          </cell>
        </row>
        <row r="6523">
          <cell r="A6523" t="str">
            <v>647E50000</v>
          </cell>
          <cell r="C6523" t="str">
            <v>FT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647E50010</v>
          </cell>
          <cell r="C6524" t="str">
            <v>EACH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647E50020</v>
          </cell>
          <cell r="C6525" t="str">
            <v>SF</v>
          </cell>
          <cell r="D6525" t="str">
            <v>REMOVAL OF PAVEMENT MARKING</v>
          </cell>
          <cell r="G6525">
            <v>0</v>
          </cell>
        </row>
        <row r="6526">
          <cell r="A6526" t="str">
            <v>647E50100</v>
          </cell>
          <cell r="C6526" t="str">
            <v>EACH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647E50110</v>
          </cell>
          <cell r="C6527" t="str">
            <v>SF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647E50120</v>
          </cell>
          <cell r="C6528" t="str">
            <v>FT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647E50130</v>
          </cell>
          <cell r="C6529" t="str">
            <v>MILE</v>
          </cell>
          <cell r="D6529" t="str">
            <v>PAVEMENT MARKING, MISC.:</v>
          </cell>
          <cell r="F6529" t="str">
            <v>ADD SUPPLEMENTAL DESCRIPTION</v>
          </cell>
          <cell r="G6529">
            <v>1</v>
          </cell>
        </row>
        <row r="6530">
          <cell r="A6530" t="str">
            <v>647E60000</v>
          </cell>
          <cell r="C6530" t="str">
            <v>SF</v>
          </cell>
          <cell r="D6530" t="str">
            <v>GREEN COLORED PAVEMENT FOR BIKE LANES,TYPE A90</v>
          </cell>
          <cell r="G6530">
            <v>0</v>
          </cell>
        </row>
        <row r="6531">
          <cell r="A6531" t="str">
            <v>647E60010</v>
          </cell>
          <cell r="C6531" t="str">
            <v>SF</v>
          </cell>
          <cell r="D6531" t="str">
            <v>GREEN COLORED PAVEMENT FOR BIKE LANES,TYPE A125</v>
          </cell>
          <cell r="G6531">
            <v>0</v>
          </cell>
        </row>
        <row r="6532">
          <cell r="A6532" t="str">
            <v>647E60020</v>
          </cell>
          <cell r="C6532" t="str">
            <v>SF</v>
          </cell>
          <cell r="D6532" t="str">
            <v>GREEN COLORED PAVEMENT FOR BIKE LANES,TYPE B90</v>
          </cell>
          <cell r="G6532">
            <v>0</v>
          </cell>
        </row>
        <row r="6533">
          <cell r="A6533" t="str">
            <v>647E60030</v>
          </cell>
          <cell r="C6533" t="str">
            <v>SF</v>
          </cell>
          <cell r="D6533" t="str">
            <v>GREEN COLORED PAVEMENT FOR BIKE LANES,TYPE B125</v>
          </cell>
          <cell r="G6533">
            <v>0</v>
          </cell>
        </row>
        <row r="6534">
          <cell r="A6534" t="str">
            <v>648E00100</v>
          </cell>
          <cell r="C6534" t="str">
            <v>MILE</v>
          </cell>
          <cell r="D6534" t="str">
            <v>EDGE LINE, 4"</v>
          </cell>
          <cell r="G6534">
            <v>0</v>
          </cell>
        </row>
        <row r="6535">
          <cell r="A6535" t="str">
            <v>648E00101</v>
          </cell>
          <cell r="C6535" t="str">
            <v>MILE</v>
          </cell>
          <cell r="D6535" t="str">
            <v>EDGE LINE, 4", AS PER PLAN</v>
          </cell>
          <cell r="G6535">
            <v>0</v>
          </cell>
        </row>
        <row r="6536">
          <cell r="A6536" t="str">
            <v>648E00104</v>
          </cell>
          <cell r="C6536" t="str">
            <v>MILE</v>
          </cell>
          <cell r="D6536" t="str">
            <v>EDGE LINE, 6"</v>
          </cell>
          <cell r="G6536">
            <v>0</v>
          </cell>
        </row>
        <row r="6537">
          <cell r="A6537" t="str">
            <v>648E00200</v>
          </cell>
          <cell r="C6537" t="str">
            <v>MILE</v>
          </cell>
          <cell r="D6537" t="str">
            <v>LANE LINE, 4"</v>
          </cell>
          <cell r="G6537">
            <v>0</v>
          </cell>
        </row>
        <row r="6538">
          <cell r="A6538" t="str">
            <v>648E00201</v>
          </cell>
          <cell r="C6538" t="str">
            <v>MILE</v>
          </cell>
          <cell r="D6538" t="str">
            <v>LANE LINE, 4", AS PER PLAN</v>
          </cell>
          <cell r="G6538">
            <v>0</v>
          </cell>
        </row>
        <row r="6539">
          <cell r="A6539" t="str">
            <v>648E00204</v>
          </cell>
          <cell r="C6539" t="str">
            <v>MILE</v>
          </cell>
          <cell r="D6539" t="str">
            <v>LANE LINE, 6"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648E01500</v>
          </cell>
          <cell r="C6545" t="str">
            <v>FT</v>
          </cell>
          <cell r="D6545" t="str">
            <v>DOTTED LINE, 4"</v>
          </cell>
          <cell r="G6545">
            <v>0</v>
          </cell>
        </row>
        <row r="6546">
          <cell r="A6546" t="str">
            <v>648E01501</v>
          </cell>
          <cell r="C6546" t="str">
            <v>FT</v>
          </cell>
          <cell r="D6546" t="str">
            <v>DOTTED LINE, 4", AS PER PLAN</v>
          </cell>
          <cell r="G6546">
            <v>0</v>
          </cell>
        </row>
        <row r="6547">
          <cell r="A6547" t="str">
            <v>648E01502</v>
          </cell>
          <cell r="C6547" t="str">
            <v>FT</v>
          </cell>
          <cell r="D6547" t="str">
            <v>DOTTED LINE, 5"</v>
          </cell>
          <cell r="G6547">
            <v>0</v>
          </cell>
        </row>
        <row r="6548">
          <cell r="A6548" t="str">
            <v>648E01503</v>
          </cell>
          <cell r="C6548" t="str">
            <v>FT</v>
          </cell>
          <cell r="D6548" t="str">
            <v>DOTTED LINE, 5", AS PER PLAN</v>
          </cell>
          <cell r="G6548">
            <v>0</v>
          </cell>
        </row>
        <row r="6549">
          <cell r="A6549" t="str">
            <v>648E01510</v>
          </cell>
          <cell r="C6549" t="str">
            <v>FT</v>
          </cell>
          <cell r="D6549" t="str">
            <v>DOTTED LINE, 6"</v>
          </cell>
          <cell r="G6549">
            <v>0</v>
          </cell>
        </row>
        <row r="6550">
          <cell r="A6550" t="str">
            <v>648E01511</v>
          </cell>
          <cell r="C6550" t="str">
            <v>FT</v>
          </cell>
          <cell r="D6550" t="str">
            <v>DOTTED LINE, 6", AS PER PLAN</v>
          </cell>
          <cell r="G6550">
            <v>0</v>
          </cell>
        </row>
        <row r="6551">
          <cell r="A6551" t="str">
            <v>648E01514</v>
          </cell>
          <cell r="C6551" t="str">
            <v>FT</v>
          </cell>
          <cell r="D6551" t="str">
            <v>DOTTED LINE, 8"</v>
          </cell>
          <cell r="G6551">
            <v>0</v>
          </cell>
        </row>
        <row r="6552">
          <cell r="A6552" t="str">
            <v>648E01515</v>
          </cell>
          <cell r="C6552" t="str">
            <v>FT</v>
          </cell>
          <cell r="D6552" t="str">
            <v>DOTTED LINE, 8", AS PER PLAN</v>
          </cell>
          <cell r="G6552">
            <v>0</v>
          </cell>
        </row>
        <row r="6553">
          <cell r="A6553" t="str">
            <v>648E01520</v>
          </cell>
          <cell r="C6553" t="str">
            <v>FT</v>
          </cell>
          <cell r="D6553" t="str">
            <v>DOTTED LINE, 12"</v>
          </cell>
          <cell r="G6553">
            <v>0</v>
          </cell>
        </row>
        <row r="6554">
          <cell r="A6554" t="str">
            <v>648E01521</v>
          </cell>
          <cell r="C6554" t="str">
            <v>FT</v>
          </cell>
          <cell r="D6554" t="str">
            <v>DOTTED LINE, 12", AS PER PLAN</v>
          </cell>
          <cell r="G6554">
            <v>0</v>
          </cell>
        </row>
        <row r="6555">
          <cell r="A6555" t="str">
            <v>648E20000</v>
          </cell>
          <cell r="C6555" t="str">
            <v>LS</v>
          </cell>
          <cell r="D6555" t="str">
            <v>TWO - WAY RADIO EQUIPMENT</v>
          </cell>
          <cell r="G6555">
            <v>0</v>
          </cell>
        </row>
        <row r="6556">
          <cell r="A6556" t="str">
            <v>648E30000</v>
          </cell>
          <cell r="C6556" t="str">
            <v>FT</v>
          </cell>
          <cell r="D6556" t="str">
            <v>REMOVAL OF PAVEMENT MARKING</v>
          </cell>
          <cell r="G6556">
            <v>0</v>
          </cell>
        </row>
        <row r="6557">
          <cell r="A6557" t="str">
            <v>648E30010</v>
          </cell>
          <cell r="C6557" t="str">
            <v>SF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648E30020</v>
          </cell>
          <cell r="C6558" t="str">
            <v>EACH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648E30030</v>
          </cell>
          <cell r="C6559" t="str">
            <v>MILE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648E60000</v>
          </cell>
          <cell r="C6560" t="str">
            <v>SF</v>
          </cell>
          <cell r="D6560" t="str">
            <v>GREEN COLORED PAVEMENT FOR BIKE LANES</v>
          </cell>
          <cell r="G6560">
            <v>0</v>
          </cell>
        </row>
        <row r="6561">
          <cell r="A6561" t="str">
            <v>651E10000</v>
          </cell>
          <cell r="C6561" t="str">
            <v>CY</v>
          </cell>
          <cell r="D6561" t="str">
            <v>TOPSOIL STOCKPILED</v>
          </cell>
          <cell r="G6561">
            <v>0</v>
          </cell>
        </row>
        <row r="6562">
          <cell r="A6562" t="str">
            <v>651E10001</v>
          </cell>
          <cell r="C6562" t="str">
            <v>CY</v>
          </cell>
          <cell r="D6562" t="str">
            <v>TOPSOIL STOCKPILED, AS PER PLAN</v>
          </cell>
          <cell r="G6562">
            <v>0</v>
          </cell>
        </row>
        <row r="6563">
          <cell r="A6563" t="str">
            <v>652E10000</v>
          </cell>
          <cell r="C6563" t="str">
            <v>CY</v>
          </cell>
          <cell r="D6563" t="str">
            <v>PLACING STOCKPILED TOPSOIL</v>
          </cell>
          <cell r="G6563">
            <v>0</v>
          </cell>
        </row>
        <row r="6564">
          <cell r="A6564" t="str">
            <v>652E10001</v>
          </cell>
          <cell r="C6564" t="str">
            <v>CY</v>
          </cell>
          <cell r="D6564" t="str">
            <v>PLACING STOCKPILED TOPSOIL, AS PER PLAN</v>
          </cell>
          <cell r="G6564">
            <v>0</v>
          </cell>
        </row>
        <row r="6565">
          <cell r="A6565" t="str">
            <v>653E10000</v>
          </cell>
          <cell r="C6565" t="str">
            <v>CY</v>
          </cell>
          <cell r="D6565" t="str">
            <v>TOPSOIL FURNISHED AND PLACED</v>
          </cell>
          <cell r="G6565">
            <v>0</v>
          </cell>
        </row>
        <row r="6566">
          <cell r="A6566" t="str">
            <v>653E10001</v>
          </cell>
          <cell r="C6566" t="str">
            <v>CY</v>
          </cell>
          <cell r="D6566" t="str">
            <v>TOPSOIL FURNISHED AND PLACED, AS PER PLAN</v>
          </cell>
          <cell r="G6566">
            <v>0</v>
          </cell>
        </row>
        <row r="6567">
          <cell r="A6567" t="str">
            <v>654E10000</v>
          </cell>
          <cell r="C6567" t="str">
            <v>MSF</v>
          </cell>
          <cell r="D6567" t="str">
            <v>RENOVATING EXISTING SOIL</v>
          </cell>
          <cell r="G6567">
            <v>0</v>
          </cell>
        </row>
        <row r="6568">
          <cell r="A6568" t="str">
            <v>654E10001</v>
          </cell>
          <cell r="C6568" t="str">
            <v>MSF</v>
          </cell>
          <cell r="D6568" t="str">
            <v>RENOVATING EXISTING SOIL, AS PER PLAN</v>
          </cell>
          <cell r="G6568">
            <v>0</v>
          </cell>
        </row>
        <row r="6569">
          <cell r="A6569" t="str">
            <v>654E11000</v>
          </cell>
          <cell r="C6569" t="str">
            <v>TON</v>
          </cell>
          <cell r="D6569" t="str">
            <v>COMMERCIAL FERTILIZER</v>
          </cell>
          <cell r="G6569">
            <v>0</v>
          </cell>
        </row>
        <row r="6570">
          <cell r="A6570" t="str">
            <v>654E11001</v>
          </cell>
          <cell r="C6570" t="str">
            <v>TON</v>
          </cell>
          <cell r="D6570" t="str">
            <v>COMMERCIAL FERTILIZER, AS PER PLAN</v>
          </cell>
          <cell r="G6570">
            <v>0</v>
          </cell>
        </row>
        <row r="6571">
          <cell r="A6571" t="str">
            <v>656E10000</v>
          </cell>
          <cell r="C6571" t="str">
            <v>MSF</v>
          </cell>
          <cell r="D6571" t="str">
            <v>ROADSIDE CLEANUP</v>
          </cell>
          <cell r="G6571">
            <v>0</v>
          </cell>
        </row>
        <row r="6572">
          <cell r="A6572" t="str">
            <v>656E10001</v>
          </cell>
          <cell r="C6572" t="str">
            <v>MSF</v>
          </cell>
          <cell r="D6572" t="str">
            <v>ROADSIDE CLEANUP, AS PER PLAN</v>
          </cell>
          <cell r="G6572">
            <v>0</v>
          </cell>
        </row>
        <row r="6573">
          <cell r="A6573" t="str">
            <v>657E10000</v>
          </cell>
          <cell r="C6573" t="str">
            <v>SY</v>
          </cell>
          <cell r="D6573" t="str">
            <v>RIPRAP FOR TREE PROTECTION</v>
          </cell>
          <cell r="G6573">
            <v>0</v>
          </cell>
        </row>
        <row r="6574">
          <cell r="A6574" t="str">
            <v>657E10001</v>
          </cell>
          <cell r="C6574" t="str">
            <v>SY</v>
          </cell>
          <cell r="D6574" t="str">
            <v>RIPRAP FOR TREE PROTECTION, AS PER PLAN</v>
          </cell>
          <cell r="G6574">
            <v>0</v>
          </cell>
        </row>
        <row r="6575">
          <cell r="A6575" t="str">
            <v>657E98000</v>
          </cell>
          <cell r="C6575" t="str">
            <v>SY</v>
          </cell>
          <cell r="D6575" t="str">
            <v>RIPRAP, MISC.:</v>
          </cell>
          <cell r="F6575" t="str">
            <v>ADD SUPPLEMENTAL DESCRIPTION</v>
          </cell>
          <cell r="G6575">
            <v>1</v>
          </cell>
        </row>
        <row r="6576">
          <cell r="A6576" t="str">
            <v>658E10000</v>
          </cell>
          <cell r="C6576" t="str">
            <v>CY</v>
          </cell>
          <cell r="D6576" t="str">
            <v>TREE ROOT AERATION</v>
          </cell>
          <cell r="G6576">
            <v>0</v>
          </cell>
        </row>
        <row r="6577">
          <cell r="A6577" t="str">
            <v>658E10001</v>
          </cell>
          <cell r="C6577" t="str">
            <v>CY</v>
          </cell>
          <cell r="D6577" t="str">
            <v>TREE ROOT AERATION, AS PER PLAN</v>
          </cell>
          <cell r="G6577">
            <v>0</v>
          </cell>
        </row>
        <row r="6578">
          <cell r="A6578" t="str">
            <v>659E00100</v>
          </cell>
          <cell r="C6578" t="str">
            <v>EACH</v>
          </cell>
          <cell r="D6578" t="str">
            <v>SOIL ANALYSIS TEST</v>
          </cell>
          <cell r="G6578">
            <v>0</v>
          </cell>
        </row>
        <row r="6579">
          <cell r="A6579" t="str">
            <v>659E00300</v>
          </cell>
          <cell r="C6579" t="str">
            <v>CY</v>
          </cell>
          <cell r="D6579" t="str">
            <v>TOPSOIL</v>
          </cell>
          <cell r="G6579">
            <v>0</v>
          </cell>
        </row>
        <row r="6580">
          <cell r="A6580" t="str">
            <v>659E00301</v>
          </cell>
          <cell r="C6580" t="str">
            <v>CY</v>
          </cell>
          <cell r="D6580" t="str">
            <v>TOPSOIL, AS PER PLAN</v>
          </cell>
          <cell r="G6580">
            <v>0</v>
          </cell>
        </row>
        <row r="6581">
          <cell r="A6581" t="str">
            <v>659E00500</v>
          </cell>
          <cell r="C6581" t="str">
            <v>SY</v>
          </cell>
          <cell r="D6581" t="str">
            <v>SEEDING AND MULCHING, CLASS 1</v>
          </cell>
          <cell r="G6581">
            <v>0</v>
          </cell>
        </row>
        <row r="6582">
          <cell r="A6582" t="str">
            <v>659E00501</v>
          </cell>
          <cell r="C6582" t="str">
            <v>SY</v>
          </cell>
          <cell r="D6582" t="str">
            <v>SEEDING AND MULCHING, CLASS 1, AS PER PLAN</v>
          </cell>
          <cell r="G6582">
            <v>0</v>
          </cell>
        </row>
        <row r="6583">
          <cell r="A6583" t="str">
            <v>659E00510</v>
          </cell>
          <cell r="C6583" t="str">
            <v>SY</v>
          </cell>
          <cell r="D6583" t="str">
            <v>SEEDING AND MULCHING, CLASS 2</v>
          </cell>
          <cell r="G6583">
            <v>0</v>
          </cell>
        </row>
        <row r="6584">
          <cell r="A6584" t="str">
            <v>659E00511</v>
          </cell>
          <cell r="C6584" t="str">
            <v>SY</v>
          </cell>
          <cell r="D6584" t="str">
            <v>SEEDING AND MULCHING, CLASS 2, AS PER PLAN</v>
          </cell>
          <cell r="G6584">
            <v>0</v>
          </cell>
        </row>
        <row r="6585">
          <cell r="A6585" t="str">
            <v>659E00520</v>
          </cell>
          <cell r="C6585" t="str">
            <v>SY</v>
          </cell>
          <cell r="D6585" t="str">
            <v>SEEDING AND MULCHING, CLASS 3A</v>
          </cell>
          <cell r="G6585">
            <v>0</v>
          </cell>
        </row>
        <row r="6586">
          <cell r="A6586" t="str">
            <v>659E00530</v>
          </cell>
          <cell r="C6586" t="str">
            <v>SY</v>
          </cell>
          <cell r="D6586" t="str">
            <v>SEEDING AND MULCHING, CLASS 3B</v>
          </cell>
          <cell r="G6586">
            <v>0</v>
          </cell>
        </row>
        <row r="6587">
          <cell r="A6587" t="str">
            <v>659E00531</v>
          </cell>
          <cell r="C6587" t="str">
            <v>SY</v>
          </cell>
          <cell r="D6587" t="str">
            <v>SEEDING AND MULCHING, CLASS 3B, AS PER PLAN</v>
          </cell>
          <cell r="G6587">
            <v>0</v>
          </cell>
        </row>
        <row r="6588">
          <cell r="A6588" t="str">
            <v>659E00540</v>
          </cell>
          <cell r="C6588" t="str">
            <v>SY</v>
          </cell>
          <cell r="D6588" t="str">
            <v>SEEDING AND MULCHING, CLASS 3C</v>
          </cell>
          <cell r="G6588">
            <v>0</v>
          </cell>
        </row>
        <row r="6589">
          <cell r="A6589" t="str">
            <v>659E00541</v>
          </cell>
          <cell r="C6589" t="str">
            <v>SY</v>
          </cell>
          <cell r="D6589" t="str">
            <v>SEEDING AND MULCHING, CLASS 3C, AS PER PLAN</v>
          </cell>
          <cell r="G6589">
            <v>0</v>
          </cell>
        </row>
        <row r="6590">
          <cell r="A6590" t="str">
            <v>659E00550</v>
          </cell>
          <cell r="C6590" t="str">
            <v>SY</v>
          </cell>
          <cell r="D6590" t="str">
            <v>SEEDING AND MULCHING, CLASS 4A</v>
          </cell>
          <cell r="G6590">
            <v>0</v>
          </cell>
        </row>
        <row r="6591">
          <cell r="A6591" t="str">
            <v>659E00551</v>
          </cell>
          <cell r="C6591" t="str">
            <v>SY</v>
          </cell>
          <cell r="D6591" t="str">
            <v>SEEDING AND MULCHING, CLASS 4A, AS PER PLAN</v>
          </cell>
          <cell r="G6591">
            <v>0</v>
          </cell>
        </row>
        <row r="6592">
          <cell r="A6592" t="str">
            <v>659E00560</v>
          </cell>
          <cell r="C6592" t="str">
            <v>SY</v>
          </cell>
          <cell r="D6592" t="str">
            <v>SEEDING AND MULCHING, CLASS 4B</v>
          </cell>
          <cell r="G6592">
            <v>0</v>
          </cell>
        </row>
        <row r="6593">
          <cell r="A6593" t="str">
            <v>659E00561</v>
          </cell>
          <cell r="C6593" t="str">
            <v>SY</v>
          </cell>
          <cell r="D6593" t="str">
            <v>SEEDING AND MULCHING, CLASS 4B, AS PER PLAN</v>
          </cell>
          <cell r="G6593">
            <v>0</v>
          </cell>
        </row>
        <row r="6594">
          <cell r="A6594" t="str">
            <v>659E00570</v>
          </cell>
          <cell r="C6594" t="str">
            <v>SY</v>
          </cell>
          <cell r="D6594" t="str">
            <v>SEEDING AND MULCHING, CLASS 5A</v>
          </cell>
          <cell r="G6594">
            <v>0</v>
          </cell>
        </row>
        <row r="6595">
          <cell r="A6595" t="str">
            <v>659E00571</v>
          </cell>
          <cell r="C6595" t="str">
            <v>SY</v>
          </cell>
          <cell r="D6595" t="str">
            <v>SEEDING AND MULCHING, CLASS 5A, AS PER PLAN</v>
          </cell>
          <cell r="G6595">
            <v>0</v>
          </cell>
        </row>
        <row r="6596">
          <cell r="A6596" t="str">
            <v>659E00580</v>
          </cell>
          <cell r="C6596" t="str">
            <v>SY</v>
          </cell>
          <cell r="D6596" t="str">
            <v>SEEDING AND MULCHING, CLASS 5B</v>
          </cell>
          <cell r="G6596">
            <v>0</v>
          </cell>
        </row>
        <row r="6597">
          <cell r="A6597" t="str">
            <v>659E00581</v>
          </cell>
          <cell r="C6597" t="str">
            <v>SY</v>
          </cell>
          <cell r="D6597" t="str">
            <v>SEEDING AND MULCHING, CLASS 5B, AS PER PLAN</v>
          </cell>
          <cell r="G6597">
            <v>0</v>
          </cell>
        </row>
        <row r="6598">
          <cell r="A6598" t="str">
            <v>659E00590</v>
          </cell>
          <cell r="C6598" t="str">
            <v>SY</v>
          </cell>
          <cell r="D6598" t="str">
            <v>SEEDING AND MULCHING, CLASS 6</v>
          </cell>
          <cell r="G6598">
            <v>0</v>
          </cell>
        </row>
        <row r="6599">
          <cell r="A6599" t="str">
            <v>659E00600</v>
          </cell>
          <cell r="C6599" t="str">
            <v>SY</v>
          </cell>
          <cell r="D6599" t="str">
            <v>SEEDING AND MULCHING, CLASS 7</v>
          </cell>
          <cell r="G6599">
            <v>0</v>
          </cell>
        </row>
        <row r="6600">
          <cell r="A6600" t="str">
            <v>659E10000</v>
          </cell>
          <cell r="C6600" t="str">
            <v>SY</v>
          </cell>
          <cell r="D6600" t="str">
            <v>SEEDING AND MULCHING</v>
          </cell>
          <cell r="G6600">
            <v>0</v>
          </cell>
        </row>
        <row r="6601">
          <cell r="A6601" t="str">
            <v>659E10001</v>
          </cell>
          <cell r="C6601" t="str">
            <v>SY</v>
          </cell>
          <cell r="D6601" t="str">
            <v>SEEDING AND MULCHING, AS PER PLAN</v>
          </cell>
          <cell r="G6601">
            <v>0</v>
          </cell>
        </row>
        <row r="6602">
          <cell r="A6602" t="str">
            <v>659E10100</v>
          </cell>
          <cell r="C6602" t="str">
            <v>SY</v>
          </cell>
          <cell r="D6602" t="str">
            <v>SEEDING AND MULCHING FOR WILDLIFE</v>
          </cell>
          <cell r="G6602">
            <v>0</v>
          </cell>
        </row>
        <row r="6603">
          <cell r="A6603" t="str">
            <v>659E10101</v>
          </cell>
          <cell r="C6603" t="str">
            <v>SY</v>
          </cell>
          <cell r="D6603" t="str">
            <v>SEEDING AND MULCHING FOR WILDLIFE, AS PER PLAN</v>
          </cell>
          <cell r="G6603">
            <v>0</v>
          </cell>
        </row>
        <row r="6604">
          <cell r="A6604" t="str">
            <v>659E14000</v>
          </cell>
          <cell r="C6604" t="str">
            <v>SY</v>
          </cell>
          <cell r="D6604" t="str">
            <v>REPAIR SEEDING AND MULCHING</v>
          </cell>
          <cell r="G6604">
            <v>0</v>
          </cell>
        </row>
        <row r="6605">
          <cell r="A6605" t="str">
            <v>659E14001</v>
          </cell>
          <cell r="C6605" t="str">
            <v>SY</v>
          </cell>
          <cell r="D6605" t="str">
            <v>REPAIR SEEDING AND MULCHING, AS PER PLAN</v>
          </cell>
          <cell r="G6605">
            <v>0</v>
          </cell>
        </row>
        <row r="6606">
          <cell r="A6606" t="str">
            <v>659E15000</v>
          </cell>
          <cell r="C6606" t="str">
            <v>SY</v>
          </cell>
          <cell r="D6606" t="str">
            <v>INTER-SEEDING</v>
          </cell>
          <cell r="G6606">
            <v>0</v>
          </cell>
        </row>
        <row r="6607">
          <cell r="A6607" t="str">
            <v>659E15001</v>
          </cell>
          <cell r="C6607" t="str">
            <v>SY</v>
          </cell>
          <cell r="D6607" t="str">
            <v>INTER-SEEDING, AS PER PLAN</v>
          </cell>
          <cell r="G6607">
            <v>0</v>
          </cell>
        </row>
        <row r="6608">
          <cell r="A6608" t="str">
            <v>659E20000</v>
          </cell>
          <cell r="C6608" t="str">
            <v>TON</v>
          </cell>
          <cell r="D6608" t="str">
            <v>COMMERCIAL FERTILIZER</v>
          </cell>
          <cell r="G6608">
            <v>0</v>
          </cell>
        </row>
        <row r="6609">
          <cell r="A6609" t="str">
            <v>659E20001</v>
          </cell>
          <cell r="C6609" t="str">
            <v>TON</v>
          </cell>
          <cell r="D6609" t="str">
            <v>COMMERCIAL FERTILIZER, AS PER PLAN</v>
          </cell>
          <cell r="G6609">
            <v>0</v>
          </cell>
        </row>
        <row r="6610">
          <cell r="A6610" t="str">
            <v>659E31000</v>
          </cell>
          <cell r="C6610" t="str">
            <v>ACRE</v>
          </cell>
          <cell r="D6610" t="str">
            <v>LIME</v>
          </cell>
          <cell r="G6610">
            <v>0</v>
          </cell>
        </row>
        <row r="6611">
          <cell r="A6611" t="str">
            <v>659E31001</v>
          </cell>
          <cell r="C6611" t="str">
            <v>ACRE</v>
          </cell>
          <cell r="D6611" t="str">
            <v>LIME, AS PER PLAN</v>
          </cell>
          <cell r="G6611">
            <v>0</v>
          </cell>
        </row>
        <row r="6612">
          <cell r="A6612" t="str">
            <v>659E35000</v>
          </cell>
          <cell r="C6612" t="str">
            <v>MGAL</v>
          </cell>
          <cell r="D6612" t="str">
            <v>WATER</v>
          </cell>
          <cell r="G6612">
            <v>0</v>
          </cell>
        </row>
        <row r="6613">
          <cell r="A6613" t="str">
            <v>659E35001</v>
          </cell>
          <cell r="C6613" t="str">
            <v>MGAL</v>
          </cell>
          <cell r="D6613" t="str">
            <v>WATER, AS PER PLAN</v>
          </cell>
          <cell r="G6613">
            <v>0</v>
          </cell>
        </row>
        <row r="6614">
          <cell r="A6614" t="str">
            <v>659E40000</v>
          </cell>
          <cell r="C6614" t="str">
            <v>MSF</v>
          </cell>
          <cell r="D6614" t="str">
            <v>MOWING</v>
          </cell>
          <cell r="G6614">
            <v>0</v>
          </cell>
        </row>
        <row r="6615">
          <cell r="A6615" t="str">
            <v>659E40001</v>
          </cell>
          <cell r="C6615" t="str">
            <v>MSF</v>
          </cell>
          <cell r="D6615" t="str">
            <v>MOWING, AS PER PLAN</v>
          </cell>
          <cell r="G6615">
            <v>0</v>
          </cell>
        </row>
        <row r="6616">
          <cell r="A6616" t="str">
            <v>659E98000</v>
          </cell>
          <cell r="C6616" t="str">
            <v>SY</v>
          </cell>
          <cell r="D6616" t="str">
            <v>SEEDING, MISC.:</v>
          </cell>
          <cell r="F6616" t="str">
            <v>ADD SUPPLEMENTAL DESCRIPTION</v>
          </cell>
          <cell r="G6616">
            <v>1</v>
          </cell>
        </row>
        <row r="6617">
          <cell r="A6617" t="str">
            <v>659E98700</v>
          </cell>
          <cell r="C6617" t="str">
            <v>LS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659E99000</v>
          </cell>
          <cell r="B6618" t="str">
            <v>Y</v>
          </cell>
          <cell r="C6618" t="str">
            <v>LS</v>
          </cell>
          <cell r="D6618" t="str">
            <v>SPECIAL - PERMANENT EROSION CONTROL</v>
          </cell>
          <cell r="F6618" t="str">
            <v>DESIGN BUILD PROJECTS ONLY</v>
          </cell>
          <cell r="G6618">
            <v>0</v>
          </cell>
        </row>
        <row r="6619">
          <cell r="A6619" t="str">
            <v>660E20000</v>
          </cell>
          <cell r="C6619" t="str">
            <v>SY</v>
          </cell>
          <cell r="D6619" t="str">
            <v>SODDING REINFORCED</v>
          </cell>
          <cell r="G6619">
            <v>0</v>
          </cell>
        </row>
        <row r="6620">
          <cell r="A6620" t="str">
            <v>660E20001</v>
          </cell>
          <cell r="C6620" t="str">
            <v>SY</v>
          </cell>
          <cell r="D6620" t="str">
            <v>SODDING REINFORCED, AS PER PLAN</v>
          </cell>
          <cell r="G6620">
            <v>0</v>
          </cell>
        </row>
        <row r="6621">
          <cell r="A6621" t="str">
            <v>660E25000</v>
          </cell>
          <cell r="C6621" t="str">
            <v>SY</v>
          </cell>
          <cell r="D6621" t="str">
            <v>SODDING STAKED</v>
          </cell>
          <cell r="G6621">
            <v>0</v>
          </cell>
        </row>
        <row r="6622">
          <cell r="A6622" t="str">
            <v>660E25001</v>
          </cell>
          <cell r="C6622" t="str">
            <v>SY</v>
          </cell>
          <cell r="D6622" t="str">
            <v>SODDING STAKED, AS PER PLAN</v>
          </cell>
          <cell r="G6622">
            <v>0</v>
          </cell>
        </row>
        <row r="6623">
          <cell r="A6623" t="str">
            <v>660E30000</v>
          </cell>
          <cell r="C6623" t="str">
            <v>SY</v>
          </cell>
          <cell r="D6623" t="str">
            <v>SODDING UNSTAKED</v>
          </cell>
          <cell r="G6623">
            <v>0</v>
          </cell>
        </row>
        <row r="6624">
          <cell r="A6624" t="str">
            <v>660E30001</v>
          </cell>
          <cell r="C6624" t="str">
            <v>SY</v>
          </cell>
          <cell r="D6624" t="str">
            <v>SODDING UNSTAKED, AS PER PLAN</v>
          </cell>
          <cell r="G6624">
            <v>0</v>
          </cell>
        </row>
        <row r="6625">
          <cell r="A6625" t="str">
            <v>661E00100</v>
          </cell>
          <cell r="C6625" t="str">
            <v>EACH</v>
          </cell>
          <cell r="D6625" t="str">
            <v>TREE SEEDLING</v>
          </cell>
          <cell r="F6625" t="str">
            <v>SPECIFY TYPE</v>
          </cell>
          <cell r="G6625">
            <v>1</v>
          </cell>
        </row>
        <row r="6626">
          <cell r="A6626" t="str">
            <v>661E00101</v>
          </cell>
          <cell r="C6626" t="str">
            <v>EACH</v>
          </cell>
          <cell r="D6626" t="str">
            <v>TREE SEEDLING, AS PER PLAN</v>
          </cell>
          <cell r="F6626" t="str">
            <v>SPECIFY TYPE</v>
          </cell>
          <cell r="G6626">
            <v>1</v>
          </cell>
        </row>
        <row r="6627">
          <cell r="A6627" t="str">
            <v>661E00500</v>
          </cell>
          <cell r="C6627" t="str">
            <v>CY</v>
          </cell>
          <cell r="D6627" t="str">
            <v>MULCH</v>
          </cell>
          <cell r="G6627">
            <v>0</v>
          </cell>
        </row>
        <row r="6628">
          <cell r="A6628" t="str">
            <v>661E00501</v>
          </cell>
          <cell r="C6628" t="str">
            <v>CY</v>
          </cell>
          <cell r="D6628" t="str">
            <v>MULCH, AS PER PLAN</v>
          </cell>
          <cell r="G6628">
            <v>0</v>
          </cell>
        </row>
        <row r="6629">
          <cell r="A6629" t="str">
            <v>661E10000</v>
          </cell>
          <cell r="C6629" t="str">
            <v>EACH</v>
          </cell>
          <cell r="D6629" t="str">
            <v>GROUNDCOVER AND VINES, 1 YEAR, CUTTING</v>
          </cell>
          <cell r="F6629" t="str">
            <v>SPECIFY TYPE</v>
          </cell>
          <cell r="G6629">
            <v>1</v>
          </cell>
        </row>
        <row r="6630">
          <cell r="A6630" t="str">
            <v>661E10500</v>
          </cell>
          <cell r="C6630" t="str">
            <v>EACH</v>
          </cell>
          <cell r="D6630" t="str">
            <v>GROUNDCOVER AND VINES, 1 YEAR, BUNDLE</v>
          </cell>
          <cell r="F6630" t="str">
            <v>SPECIFY TYPE</v>
          </cell>
          <cell r="G6630">
            <v>1</v>
          </cell>
        </row>
        <row r="6631">
          <cell r="A6631" t="str">
            <v>661E11000</v>
          </cell>
          <cell r="C6631" t="str">
            <v>EACH</v>
          </cell>
          <cell r="D6631" t="str">
            <v>GROUNDCOVER AND VINES, 1 YEAR, CLUMP</v>
          </cell>
          <cell r="F6631" t="str">
            <v>SPECIFY TYPE</v>
          </cell>
          <cell r="G6631">
            <v>1</v>
          </cell>
        </row>
        <row r="6632">
          <cell r="A6632" t="str">
            <v>661E11001</v>
          </cell>
          <cell r="C6632" t="str">
            <v>EACH</v>
          </cell>
          <cell r="D6632" t="str">
            <v>GROUNDCOVER AND VINES, 1 YEAR, CLUMP, AS PER PLAN</v>
          </cell>
          <cell r="F6632" t="str">
            <v>SPECIFY TYPE</v>
          </cell>
          <cell r="G6632">
            <v>1</v>
          </cell>
        </row>
        <row r="6633">
          <cell r="A6633" t="str">
            <v>661E11500</v>
          </cell>
          <cell r="C6633" t="str">
            <v>EACH</v>
          </cell>
          <cell r="D6633" t="str">
            <v>GROUNDCOVER AND VINES, 1 YEAR, CROWN</v>
          </cell>
          <cell r="F6633" t="str">
            <v>SPECIFY TYPE</v>
          </cell>
          <cell r="G6633">
            <v>1</v>
          </cell>
        </row>
        <row r="6634">
          <cell r="A6634" t="str">
            <v>661E12000</v>
          </cell>
          <cell r="C6634" t="str">
            <v>EACH</v>
          </cell>
          <cell r="D6634" t="str">
            <v>GROUNDCOVER AND VINES, 1 YEAR, POTTED</v>
          </cell>
          <cell r="F6634" t="str">
            <v>SPECIFY TYPE</v>
          </cell>
          <cell r="G6634">
            <v>1</v>
          </cell>
        </row>
        <row r="6635">
          <cell r="A6635" t="str">
            <v>661E12100</v>
          </cell>
          <cell r="C6635" t="str">
            <v>EACH</v>
          </cell>
          <cell r="D6635" t="str">
            <v>GROUND COVER AND VINES, 1 YEAR, FLAT</v>
          </cell>
          <cell r="F6635" t="str">
            <v>SPECIFY TYPE</v>
          </cell>
          <cell r="G6635">
            <v>1</v>
          </cell>
        </row>
        <row r="6636">
          <cell r="A6636" t="str">
            <v>661E12500</v>
          </cell>
          <cell r="C6636" t="str">
            <v>EACH</v>
          </cell>
          <cell r="D6636" t="str">
            <v>GROUNDCOVER AND VINES, 2 YEAR, CLUMP</v>
          </cell>
          <cell r="F6636" t="str">
            <v>SPECIFY TYPE</v>
          </cell>
          <cell r="G6636">
            <v>1</v>
          </cell>
        </row>
        <row r="6637">
          <cell r="A6637" t="str">
            <v>661E13000</v>
          </cell>
          <cell r="C6637" t="str">
            <v>EACH</v>
          </cell>
          <cell r="D6637" t="str">
            <v>GROUNDCOVER AND VINES, 2 YEAR, POTTED</v>
          </cell>
          <cell r="F6637" t="str">
            <v>SPECIFY TYPE</v>
          </cell>
          <cell r="G6637">
            <v>1</v>
          </cell>
        </row>
        <row r="6638">
          <cell r="A6638" t="str">
            <v>661E14000</v>
          </cell>
          <cell r="C6638" t="str">
            <v>EACH</v>
          </cell>
          <cell r="D6638" t="str">
            <v>PERENNIALS</v>
          </cell>
          <cell r="F6638" t="str">
            <v>SPECIFY TYPE</v>
          </cell>
          <cell r="G6638">
            <v>1</v>
          </cell>
        </row>
        <row r="6639">
          <cell r="A6639" t="str">
            <v>661E14001</v>
          </cell>
          <cell r="C6639" t="str">
            <v>EACH</v>
          </cell>
          <cell r="D6639" t="str">
            <v>PERENNIALS, AS PER PLAN</v>
          </cell>
          <cell r="F6639" t="str">
            <v>SPECIFY TYPE</v>
          </cell>
          <cell r="G6639">
            <v>1</v>
          </cell>
        </row>
        <row r="6640">
          <cell r="A6640" t="str">
            <v>661E19000</v>
          </cell>
          <cell r="C6640" t="str">
            <v>EACH</v>
          </cell>
          <cell r="D6640" t="str">
            <v>DECIDUOUS SHRUB, 12" HEIGHT</v>
          </cell>
          <cell r="F6640" t="str">
            <v>SPECIFY TYPE AND CONDITION</v>
          </cell>
          <cell r="G6640">
            <v>1</v>
          </cell>
        </row>
        <row r="6641">
          <cell r="A6641" t="str">
            <v>661E19001</v>
          </cell>
          <cell r="C6641" t="str">
            <v>EACH</v>
          </cell>
          <cell r="D6641" t="str">
            <v>DECIDUOUS SHRUB, 12" HEIGHT, AS PER PLAN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661E20000</v>
          </cell>
          <cell r="C6642" t="str">
            <v>EACH</v>
          </cell>
          <cell r="D6642" t="str">
            <v>DECIDUOUS SHRUB, 15" HEIGHT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661E20001</v>
          </cell>
          <cell r="C6643" t="str">
            <v>EACH</v>
          </cell>
          <cell r="D6643" t="str">
            <v>DECIDUOUS SHRUB, 15" HEIGHT, AS PER PLAN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661E20020</v>
          </cell>
          <cell r="C6644" t="str">
            <v>EACH</v>
          </cell>
          <cell r="D6644" t="str">
            <v>DECIDUOUS SHRUB, 18" HEIGHT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661E20021</v>
          </cell>
          <cell r="C6645" t="str">
            <v>EACH</v>
          </cell>
          <cell r="D6645" t="str">
            <v>DECIDUOUS SHRUB, 18" HEIGHT, AS PER PLAN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661E20040</v>
          </cell>
          <cell r="C6646" t="str">
            <v>EACH</v>
          </cell>
          <cell r="D6646" t="str">
            <v>DECIDUOUS SHRUB, 2' HEIGHT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661E20041</v>
          </cell>
          <cell r="C6647" t="str">
            <v>EACH</v>
          </cell>
          <cell r="D6647" t="str">
            <v>DECIDUOUS SHRUB, 2' HEIGHT, AS PER PLAN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661E20060</v>
          </cell>
          <cell r="C6648" t="str">
            <v>EACH</v>
          </cell>
          <cell r="D6648" t="str">
            <v>DECIDUOUS SHRUB, 3' HEIGHT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661E20061</v>
          </cell>
          <cell r="C6649" t="str">
            <v>EACH</v>
          </cell>
          <cell r="D6649" t="str">
            <v>DECIDUOUS SHRUB, 3' HEIGHT, AS PER PLAN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661E20070</v>
          </cell>
          <cell r="C6650" t="str">
            <v>EACH</v>
          </cell>
          <cell r="D6650" t="str">
            <v>DECIDUOUS SHRUB, 30" HEIGHT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661E20071</v>
          </cell>
          <cell r="C6651" t="str">
            <v>EACH</v>
          </cell>
          <cell r="D6651" t="str">
            <v>DECIDUOUS SHRUB, 30" HEIGHT, AS PER PLAN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661E20080</v>
          </cell>
          <cell r="C6652" t="str">
            <v>EACH</v>
          </cell>
          <cell r="D6652" t="str">
            <v>DECIDUOUS SHRUB, 4' HEIGHT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661E20081</v>
          </cell>
          <cell r="C6653" t="str">
            <v>EACH</v>
          </cell>
          <cell r="D6653" t="str">
            <v>DECIDUOUS SHRUB, 4' HEIGHT, AS PER PLAN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661E20100</v>
          </cell>
          <cell r="C6654" t="str">
            <v>EACH</v>
          </cell>
          <cell r="D6654" t="str">
            <v>DECIDUOUS SHRUB, 5' HEIGHT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661E20101</v>
          </cell>
          <cell r="C6655" t="str">
            <v>EACH</v>
          </cell>
          <cell r="D6655" t="str">
            <v>DECIDUOUS SHRUB, 5' HEIGHT, AS PER PLAN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661E20110</v>
          </cell>
          <cell r="C6656" t="str">
            <v>EACH</v>
          </cell>
          <cell r="D6656" t="str">
            <v>DECIDUOUS SHRUB, 6' HEIGHT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661E20111</v>
          </cell>
          <cell r="C6657" t="str">
            <v>EACH</v>
          </cell>
          <cell r="D6657" t="str">
            <v>DECIDUOUS SHRUB, 6' HEIGHT, AS PER PLAN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661E30000</v>
          </cell>
          <cell r="C6658" t="str">
            <v>EACH</v>
          </cell>
          <cell r="D6658" t="str">
            <v>EVERGREEN SHRUB, 12" HEIGHT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661E30001</v>
          </cell>
          <cell r="C6659" t="str">
            <v>EACH</v>
          </cell>
          <cell r="D6659" t="str">
            <v>EVERGREEN SHRUB, 12" HEIGHT, AS PER PLAN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661E30020</v>
          </cell>
          <cell r="C6660" t="str">
            <v>EACH</v>
          </cell>
          <cell r="D6660" t="str">
            <v>EVERGREEN SHRUB, 15" HEIGHT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661E30040</v>
          </cell>
          <cell r="C6661" t="str">
            <v>EACH</v>
          </cell>
          <cell r="D6661" t="str">
            <v>EVERGREEN SHRUB, 18"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661E30041</v>
          </cell>
          <cell r="C6662" t="str">
            <v>EACH</v>
          </cell>
          <cell r="D6662" t="str">
            <v>EVERGREEN SHRUB, 18" HEIGHT, AS PER PLAN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661E30060</v>
          </cell>
          <cell r="C6663" t="str">
            <v>EACH</v>
          </cell>
          <cell r="D6663" t="str">
            <v>EVERGREEN SHRUB, 2' HEIGHT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661E30061</v>
          </cell>
          <cell r="C6664" t="str">
            <v>EACH</v>
          </cell>
          <cell r="D6664" t="str">
            <v>EVERGREEN SHRUB, 2' HEIGHT, AS PER PLAN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661E30070</v>
          </cell>
          <cell r="C6665" t="str">
            <v>EACH</v>
          </cell>
          <cell r="D6665" t="str">
            <v>EVERGREEN SHRUB, 2.5' HEIGHT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661E30071</v>
          </cell>
          <cell r="C6666" t="str">
            <v>EACH</v>
          </cell>
          <cell r="D6666" t="str">
            <v>EVERGREEN SHRUB, 2.5' HEIGHT, AS PER PLAN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661E30080</v>
          </cell>
          <cell r="C6667" t="str">
            <v>EACH</v>
          </cell>
          <cell r="D6667" t="str">
            <v>EVERGREEN SHRUB, 3' HEIGHT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661E30081</v>
          </cell>
          <cell r="C6668" t="str">
            <v>EACH</v>
          </cell>
          <cell r="D6668" t="str">
            <v>EVERGREEN SHRUB, 3' HEIGHT, AS PER PLAN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661E30100</v>
          </cell>
          <cell r="C6669" t="str">
            <v>EACH</v>
          </cell>
          <cell r="D6669" t="str">
            <v>EVERGREEN SHRUB, 4' HEIGHT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661E30101</v>
          </cell>
          <cell r="C6670" t="str">
            <v>EACH</v>
          </cell>
          <cell r="D6670" t="str">
            <v>EVERGREEN SHRUB, 4' HEIGHT, AS PER PLAN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661E30110</v>
          </cell>
          <cell r="C6671" t="str">
            <v>EACH</v>
          </cell>
          <cell r="D6671" t="str">
            <v>EVERGREEN SHRUB, 5' HEIGHT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661E30111</v>
          </cell>
          <cell r="C6672" t="str">
            <v>EACH</v>
          </cell>
          <cell r="D6672" t="str">
            <v>EVERGREEN SHRUB, 5' HEIGHT, AS PER PLAN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661E30120</v>
          </cell>
          <cell r="C6673" t="str">
            <v>EACH</v>
          </cell>
          <cell r="D6673" t="str">
            <v>EVERGREEN SHRUB, 6' HEIGHT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661E30121</v>
          </cell>
          <cell r="C6674" t="str">
            <v>EACH</v>
          </cell>
          <cell r="D6674" t="str">
            <v>EVERGREEN SHRUB, 6' HEIGHT, AS PER PLAN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661E31000</v>
          </cell>
          <cell r="C6675" t="str">
            <v>GAL</v>
          </cell>
          <cell r="D6675" t="str">
            <v>LANDSCAPE WATERING</v>
          </cell>
          <cell r="G6675">
            <v>0</v>
          </cell>
        </row>
        <row r="6676">
          <cell r="A6676" t="str">
            <v>661E31001</v>
          </cell>
          <cell r="C6676" t="str">
            <v>GAL</v>
          </cell>
          <cell r="D6676" t="str">
            <v>LANDSCAPE WATERING, AS PER PLAN</v>
          </cell>
          <cell r="G6676">
            <v>0</v>
          </cell>
        </row>
        <row r="6677">
          <cell r="A6677" t="str">
            <v>661E40000</v>
          </cell>
          <cell r="C6677" t="str">
            <v>EACH</v>
          </cell>
          <cell r="D6677" t="str">
            <v>DECIDUOUS TREE, 5' HEIGHT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661E40001</v>
          </cell>
          <cell r="C6678" t="str">
            <v>EACH</v>
          </cell>
          <cell r="D6678" t="str">
            <v>DECIDUOUS TREE, 5' HEIGHT, AS PER PLAN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661E40020</v>
          </cell>
          <cell r="C6679" t="str">
            <v>EACH</v>
          </cell>
          <cell r="D6679" t="str">
            <v>DECIDUOUS TREE, 6' HEIGHT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661E40021</v>
          </cell>
          <cell r="C6680" t="str">
            <v>EACH</v>
          </cell>
          <cell r="D6680" t="str">
            <v>DECIDUOUS TREE, 6' HEIGHT, AS PER PLAN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661E40040</v>
          </cell>
          <cell r="C6681" t="str">
            <v>EACH</v>
          </cell>
          <cell r="D6681" t="str">
            <v>DECIDUOUS TREE, 1" CALIPER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661E40041</v>
          </cell>
          <cell r="C6682" t="str">
            <v>EACH</v>
          </cell>
          <cell r="D6682" t="str">
            <v>DECIDUOUS TREE, 1" CALIPER, AS PER PLAN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661E40060</v>
          </cell>
          <cell r="C6683" t="str">
            <v>EACH</v>
          </cell>
          <cell r="D6683" t="str">
            <v>DECIDUOUS TREE, 1-1/2" CALIPER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661E40061</v>
          </cell>
          <cell r="C6684" t="str">
            <v>EACH</v>
          </cell>
          <cell r="D6684" t="str">
            <v>DECIDUOUS TREE, 1-1/2" CALIPER, AS PER PLAN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661E40080</v>
          </cell>
          <cell r="C6685" t="str">
            <v>EACH</v>
          </cell>
          <cell r="D6685" t="str">
            <v>DECIDUOUS TREE, 2" CALIPER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661E40081</v>
          </cell>
          <cell r="C6686" t="str">
            <v>EACH</v>
          </cell>
          <cell r="D6686" t="str">
            <v>DECIDUOUS TREE, 2" CALIPER, AS PER PLAN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661E40100</v>
          </cell>
          <cell r="C6687" t="str">
            <v>EACH</v>
          </cell>
          <cell r="D6687" t="str">
            <v>DECIDUOUS TREE, 2-1/2" CALIPER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661E40101</v>
          </cell>
          <cell r="C6688" t="str">
            <v>EACH</v>
          </cell>
          <cell r="D6688" t="str">
            <v>DECIDUOUS TREE, 2-1/2" CALIPER,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661E40120</v>
          </cell>
          <cell r="C6689" t="str">
            <v>EACH</v>
          </cell>
          <cell r="D6689" t="str">
            <v>DECIDUOUS TREE, 3" CALIPER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661E40121</v>
          </cell>
          <cell r="C6690" t="str">
            <v>EACH</v>
          </cell>
          <cell r="D6690" t="str">
            <v>DECIDUOUS TREE, 3" CALIPER,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661E40140</v>
          </cell>
          <cell r="C6691" t="str">
            <v>EACH</v>
          </cell>
          <cell r="D6691" t="str">
            <v>DECIDUOUS TREE, 4" CALIPER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661E40141</v>
          </cell>
          <cell r="C6692" t="str">
            <v>EACH</v>
          </cell>
          <cell r="D6692" t="str">
            <v>DECIDUOUS TREE, 4" CALIPER,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661E40160</v>
          </cell>
          <cell r="C6693" t="str">
            <v>EACH</v>
          </cell>
          <cell r="D6693" t="str">
            <v>DECIDUOUS TREE, 5" CALIPER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661E40161</v>
          </cell>
          <cell r="C6694" t="str">
            <v>EACH</v>
          </cell>
          <cell r="D6694" t="str">
            <v>DECIDUOUS TREE, 5" CALIPER,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661E50000</v>
          </cell>
          <cell r="C6695" t="str">
            <v>EACH</v>
          </cell>
          <cell r="D6695" t="str">
            <v>EVERGREEN TREE, 3 YEAR, BARE ROOT SEEDLING</v>
          </cell>
          <cell r="F6695" t="str">
            <v>SPECIFY TYPE</v>
          </cell>
          <cell r="G6695">
            <v>1</v>
          </cell>
        </row>
        <row r="6696">
          <cell r="A6696" t="str">
            <v>661E50020</v>
          </cell>
          <cell r="C6696" t="str">
            <v>EACH</v>
          </cell>
          <cell r="D6696" t="str">
            <v>EVERGREEN TREE, 1' HEIGHT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661E50040</v>
          </cell>
          <cell r="C6697" t="str">
            <v>EACH</v>
          </cell>
          <cell r="D6697" t="str">
            <v>EVERGREEN TREE, 2'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661E50060</v>
          </cell>
          <cell r="C6698" t="str">
            <v>EACH</v>
          </cell>
          <cell r="D6698" t="str">
            <v>EVERGREEN TREE, 3'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661E50080</v>
          </cell>
          <cell r="C6699" t="str">
            <v>EACH</v>
          </cell>
          <cell r="D6699" t="str">
            <v>EVERGREEN TREE, 4'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661E50100</v>
          </cell>
          <cell r="C6700" t="str">
            <v>EACH</v>
          </cell>
          <cell r="D6700" t="str">
            <v>EVERGREEN TREE, 5'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661E50101</v>
          </cell>
          <cell r="C6701" t="str">
            <v>EACH</v>
          </cell>
          <cell r="D6701" t="str">
            <v>EVERGREEN TREE, 5' HEIGHT, AS PER PLAN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661E50120</v>
          </cell>
          <cell r="C6702" t="str">
            <v>EACH</v>
          </cell>
          <cell r="D6702" t="str">
            <v>EVERGREEN TREE, 6' HEIGHT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661E50121</v>
          </cell>
          <cell r="C6703" t="str">
            <v>EACH</v>
          </cell>
          <cell r="D6703" t="str">
            <v>EVERGREEN TREE, 6' HEIGHT, AS PER PLAN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661E50140</v>
          </cell>
          <cell r="C6704" t="str">
            <v>EACH</v>
          </cell>
          <cell r="D6704" t="str">
            <v>EVERGREEN TREE, 7' HEIGHT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661E50141</v>
          </cell>
          <cell r="C6705" t="str">
            <v>EACH</v>
          </cell>
          <cell r="D6705" t="str">
            <v>EVERGREEN TREE, 7' HEIGHT, AS PER PLAN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661E50160</v>
          </cell>
          <cell r="C6706" t="str">
            <v>EACH</v>
          </cell>
          <cell r="D6706" t="str">
            <v>EVERGREEN TREE, 8' HEIGHT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661E50161</v>
          </cell>
          <cell r="C6707" t="str">
            <v>EACH</v>
          </cell>
          <cell r="D6707" t="str">
            <v>EVERGREEN TREE, 8' HEIGHT, AS PER PLAN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661E50170</v>
          </cell>
          <cell r="C6708" t="str">
            <v>EACH</v>
          </cell>
          <cell r="D6708" t="str">
            <v>EVERGREEN TREE, 10' HEIGHT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661E50171</v>
          </cell>
          <cell r="C6709" t="str">
            <v>EACH</v>
          </cell>
          <cell r="D6709" t="str">
            <v>EVERGREEN TREE, 10' HEIGHT, AS PER PLAN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661E99000</v>
          </cell>
          <cell r="B6710" t="str">
            <v>Y</v>
          </cell>
          <cell r="C6710" t="str">
            <v>LS</v>
          </cell>
          <cell r="D6710" t="str">
            <v>SPECIAL - LANDSCAPING</v>
          </cell>
          <cell r="F6710" t="str">
            <v>DESIGN BUILD PROJECTS ONLY</v>
          </cell>
          <cell r="G6710">
            <v>0</v>
          </cell>
        </row>
        <row r="6711">
          <cell r="A6711" t="str">
            <v>661E99900</v>
          </cell>
          <cell r="C6711" t="str">
            <v>EACH</v>
          </cell>
          <cell r="D6711" t="str">
            <v>PLANTING, MISC.:</v>
          </cell>
          <cell r="F6711" t="str">
            <v>ADD SUPPLEMENTAL DESCRIPTION</v>
          </cell>
          <cell r="G6711">
            <v>1</v>
          </cell>
        </row>
        <row r="6712">
          <cell r="A6712" t="str">
            <v>661E99910</v>
          </cell>
          <cell r="C6712" t="str">
            <v>ACRE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661E99920</v>
          </cell>
          <cell r="C6713" t="str">
            <v>SF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661E99930</v>
          </cell>
          <cell r="C6714" t="str">
            <v>SY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661E99940</v>
          </cell>
          <cell r="C6715" t="str">
            <v>LS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661E99950</v>
          </cell>
          <cell r="C6716" t="str">
            <v>FT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662E30000</v>
          </cell>
          <cell r="C6717" t="str">
            <v>MGAL</v>
          </cell>
          <cell r="D6717" t="str">
            <v>LANDSCAPE WATERING</v>
          </cell>
          <cell r="G6717">
            <v>0</v>
          </cell>
        </row>
        <row r="6718">
          <cell r="A6718" t="str">
            <v>662E30001</v>
          </cell>
          <cell r="C6718" t="str">
            <v>MGAL</v>
          </cell>
          <cell r="D6718" t="str">
            <v>LANDSCAPE WATERING, AS PER PLAN</v>
          </cell>
          <cell r="G6718">
            <v>0</v>
          </cell>
        </row>
        <row r="6719">
          <cell r="A6719" t="str">
            <v>662E30100</v>
          </cell>
          <cell r="C6719" t="str">
            <v>LS</v>
          </cell>
          <cell r="D6719" t="str">
            <v>LANDSCAPE WATERING</v>
          </cell>
          <cell r="G6719">
            <v>0</v>
          </cell>
        </row>
        <row r="6720">
          <cell r="A6720" t="str">
            <v>662E31000</v>
          </cell>
          <cell r="C6720" t="str">
            <v>GAL</v>
          </cell>
          <cell r="D6720" t="str">
            <v>LANDSCAPE WATERING</v>
          </cell>
          <cell r="G6720">
            <v>0</v>
          </cell>
        </row>
        <row r="6721">
          <cell r="A6721" t="str">
            <v>662E31001</v>
          </cell>
          <cell r="C6721" t="str">
            <v>GAL</v>
          </cell>
          <cell r="D6721" t="str">
            <v>LANDSCAPE WATERING, AS PER PLAN</v>
          </cell>
          <cell r="G6721">
            <v>0</v>
          </cell>
        </row>
        <row r="6722">
          <cell r="A6722" t="str">
            <v>662E98000</v>
          </cell>
          <cell r="C6722" t="str">
            <v>EACH</v>
          </cell>
          <cell r="D6722" t="str">
            <v>LANDSCAPE WATERING, MISC.:</v>
          </cell>
          <cell r="F6722" t="str">
            <v>ADD SUPPLEMENTAL DESCRIPTION</v>
          </cell>
          <cell r="G6722">
            <v>1</v>
          </cell>
        </row>
        <row r="6723">
          <cell r="A6723" t="str">
            <v>666E09000</v>
          </cell>
          <cell r="C6723" t="str">
            <v>EACH</v>
          </cell>
          <cell r="D6723" t="str">
            <v>PRUNING EXISTING TREE, 3 TO 8-INCH DIAMETER</v>
          </cell>
          <cell r="G6723">
            <v>0</v>
          </cell>
        </row>
        <row r="6724">
          <cell r="A6724" t="str">
            <v>666E09001</v>
          </cell>
          <cell r="C6724" t="str">
            <v>EACH</v>
          </cell>
          <cell r="D6724" t="str">
            <v>PRUNING EXISTING TREE, 3 TO 8-INCH DIAMETER, AS PER PLAN</v>
          </cell>
          <cell r="G6724">
            <v>0</v>
          </cell>
        </row>
        <row r="6725">
          <cell r="A6725" t="str">
            <v>666E10000</v>
          </cell>
          <cell r="C6725" t="str">
            <v>EACH</v>
          </cell>
          <cell r="D6725" t="str">
            <v>PRUNING EXISTING TREE, 8 TO 16-INCH DIAMETER</v>
          </cell>
          <cell r="G6725">
            <v>0</v>
          </cell>
        </row>
        <row r="6726">
          <cell r="A6726" t="str">
            <v>666E10001</v>
          </cell>
          <cell r="C6726" t="str">
            <v>EACH</v>
          </cell>
          <cell r="D6726" t="str">
            <v>PRUNING EXISTING TREE, 8 TO 16-INCH DIAMETER, AS PER PLAN</v>
          </cell>
          <cell r="G6726">
            <v>0</v>
          </cell>
        </row>
        <row r="6727">
          <cell r="A6727" t="str">
            <v>666E10010</v>
          </cell>
          <cell r="C6727" t="str">
            <v>EACH</v>
          </cell>
          <cell r="D6727" t="str">
            <v>PRUNING EXISTING TREE, 16 TO 24-INCH DIAMETER</v>
          </cell>
          <cell r="G6727">
            <v>0</v>
          </cell>
        </row>
        <row r="6728">
          <cell r="A6728" t="str">
            <v>666E10011</v>
          </cell>
          <cell r="C6728" t="str">
            <v>EACH</v>
          </cell>
          <cell r="D6728" t="str">
            <v>PRUNING EXISTING TREE, 16 TO 24-INCH DIAMETER, AS PER PLAN</v>
          </cell>
          <cell r="G6728">
            <v>0</v>
          </cell>
        </row>
        <row r="6729">
          <cell r="A6729" t="str">
            <v>666E10020</v>
          </cell>
          <cell r="C6729" t="str">
            <v>EACH</v>
          </cell>
          <cell r="D6729" t="str">
            <v>PRUNING EXISTING TREE, 24 TO 36-INCH DIAMETER</v>
          </cell>
          <cell r="G6729">
            <v>0</v>
          </cell>
        </row>
        <row r="6730">
          <cell r="A6730" t="str">
            <v>666E10021</v>
          </cell>
          <cell r="C6730" t="str">
            <v>EACH</v>
          </cell>
          <cell r="D6730" t="str">
            <v>PRUNING EXISTING TREE, 24 TO 36-INCH DIAMETER, AS PER PLAN</v>
          </cell>
          <cell r="G6730">
            <v>0</v>
          </cell>
        </row>
        <row r="6731">
          <cell r="A6731" t="str">
            <v>666E10030</v>
          </cell>
          <cell r="C6731" t="str">
            <v>EACH</v>
          </cell>
          <cell r="D6731" t="str">
            <v>PRUNING EXISTING TREE, 36 INCH DIAMETER AND OVER</v>
          </cell>
          <cell r="G6731">
            <v>0</v>
          </cell>
        </row>
        <row r="6732">
          <cell r="A6732" t="str">
            <v>666E10031</v>
          </cell>
          <cell r="C6732" t="str">
            <v>EACH</v>
          </cell>
          <cell r="D6732" t="str">
            <v>PRUNING EXISTING TREE, 36 INCH DIAMETER AND OVER, AS PER PLAN</v>
          </cell>
          <cell r="G6732">
            <v>0</v>
          </cell>
        </row>
        <row r="6733">
          <cell r="A6733" t="str">
            <v>670E00200</v>
          </cell>
          <cell r="C6733" t="str">
            <v>SY</v>
          </cell>
          <cell r="D6733" t="str">
            <v>VEGETATED SWALE EROSION PROTECTION</v>
          </cell>
          <cell r="G6733">
            <v>0</v>
          </cell>
        </row>
        <row r="6734">
          <cell r="A6734" t="str">
            <v>670E00500</v>
          </cell>
          <cell r="C6734" t="str">
            <v>SY</v>
          </cell>
          <cell r="D6734" t="str">
            <v>SLOPE EROSION PROTECTION</v>
          </cell>
          <cell r="G6734">
            <v>0</v>
          </cell>
        </row>
        <row r="6735">
          <cell r="A6735" t="str">
            <v>670E00501</v>
          </cell>
          <cell r="C6735" t="str">
            <v>SY</v>
          </cell>
          <cell r="D6735" t="str">
            <v>SLOPE EROSION PROTECTION, AS PER PLAN</v>
          </cell>
          <cell r="G6735">
            <v>0</v>
          </cell>
        </row>
        <row r="6736">
          <cell r="A6736" t="str">
            <v>670E00510</v>
          </cell>
          <cell r="C6736" t="str">
            <v>SY</v>
          </cell>
          <cell r="D6736" t="str">
            <v>SLOPE EROSION PROTECTION MAT, TYPE A</v>
          </cell>
          <cell r="G6736">
            <v>0</v>
          </cell>
        </row>
        <row r="6737">
          <cell r="A6737" t="str">
            <v>670E00520</v>
          </cell>
          <cell r="C6737" t="str">
            <v>SY</v>
          </cell>
          <cell r="D6737" t="str">
            <v>SLOPE EROSION PROTECTION MAT, TYPE B</v>
          </cell>
          <cell r="G6737">
            <v>0</v>
          </cell>
        </row>
        <row r="6738">
          <cell r="A6738" t="str">
            <v>670E00530</v>
          </cell>
          <cell r="C6738" t="str">
            <v>SY</v>
          </cell>
          <cell r="D6738" t="str">
            <v>SLOPE EROSION PROTECTION MAT, TYPE C</v>
          </cell>
          <cell r="G6738">
            <v>0</v>
          </cell>
        </row>
        <row r="6739">
          <cell r="A6739" t="str">
            <v>670E00540</v>
          </cell>
          <cell r="C6739" t="str">
            <v>SY</v>
          </cell>
          <cell r="D6739" t="str">
            <v>SLOPE EROSION PROTECTION MAT, TYPE D</v>
          </cell>
          <cell r="G6739">
            <v>0</v>
          </cell>
        </row>
        <row r="6740">
          <cell r="A6740" t="str">
            <v>670E00550</v>
          </cell>
          <cell r="C6740" t="str">
            <v>SY</v>
          </cell>
          <cell r="D6740" t="str">
            <v>SLOPE EROSION PROTECTION MAT, TYPE E</v>
          </cell>
          <cell r="G6740">
            <v>0</v>
          </cell>
        </row>
        <row r="6741">
          <cell r="A6741" t="str">
            <v>670E00551</v>
          </cell>
          <cell r="C6741" t="str">
            <v>SY</v>
          </cell>
          <cell r="D6741" t="str">
            <v>SLOPE EROSION PROTECTION MAT, TYPE E, AS PER PLAN</v>
          </cell>
          <cell r="G6741">
            <v>0</v>
          </cell>
        </row>
        <row r="6742">
          <cell r="A6742" t="str">
            <v>670E00560</v>
          </cell>
          <cell r="C6742" t="str">
            <v>SY</v>
          </cell>
          <cell r="D6742" t="str">
            <v>SLOPE EROSION PROTECTION MAT, TYPE F</v>
          </cell>
          <cell r="G6742">
            <v>0</v>
          </cell>
        </row>
        <row r="6743">
          <cell r="A6743" t="str">
            <v>670E00570</v>
          </cell>
          <cell r="C6743" t="str">
            <v>SY</v>
          </cell>
          <cell r="D6743" t="str">
            <v>SLOPE EROSION PROTECTION MAT, TYPE G</v>
          </cell>
          <cell r="G6743">
            <v>0</v>
          </cell>
        </row>
        <row r="6744">
          <cell r="A6744" t="str">
            <v>670E00700</v>
          </cell>
          <cell r="C6744" t="str">
            <v>SY</v>
          </cell>
          <cell r="D6744" t="str">
            <v>DITCH EROSION PROTECTION</v>
          </cell>
          <cell r="G6744">
            <v>0</v>
          </cell>
        </row>
        <row r="6745">
          <cell r="A6745" t="str">
            <v>670E00701</v>
          </cell>
          <cell r="C6745" t="str">
            <v>SY</v>
          </cell>
          <cell r="D6745" t="str">
            <v>DITCH EROSION PROTECTION, AS PER PLAN</v>
          </cell>
          <cell r="G6745">
            <v>0</v>
          </cell>
        </row>
        <row r="6746">
          <cell r="A6746" t="str">
            <v>670E00710</v>
          </cell>
          <cell r="C6746" t="str">
            <v>SY</v>
          </cell>
          <cell r="D6746" t="str">
            <v>DITCH EROSION PROTECTION MAT, TYPE A</v>
          </cell>
          <cell r="G6746">
            <v>0</v>
          </cell>
        </row>
        <row r="6747">
          <cell r="A6747" t="str">
            <v>670E00720</v>
          </cell>
          <cell r="C6747" t="str">
            <v>SY</v>
          </cell>
          <cell r="D6747" t="str">
            <v>DITCH EROSION PROTECTION MAT, TYPE B</v>
          </cell>
          <cell r="G6747">
            <v>0</v>
          </cell>
        </row>
        <row r="6748">
          <cell r="A6748" t="str">
            <v>670E00730</v>
          </cell>
          <cell r="C6748" t="str">
            <v>SY</v>
          </cell>
          <cell r="D6748" t="str">
            <v>DITCH EROSION PROTECTION MAT, TYPE C</v>
          </cell>
          <cell r="G6748">
            <v>0</v>
          </cell>
        </row>
        <row r="6749">
          <cell r="A6749" t="str">
            <v>670E00750</v>
          </cell>
          <cell r="C6749" t="str">
            <v>SY</v>
          </cell>
          <cell r="D6749" t="str">
            <v>DITCH EROSION PROTECTION MAT, TYPE E</v>
          </cell>
          <cell r="G6749">
            <v>0</v>
          </cell>
        </row>
        <row r="6750">
          <cell r="A6750" t="str">
            <v>670E00760</v>
          </cell>
          <cell r="C6750" t="str">
            <v>SY</v>
          </cell>
          <cell r="D6750" t="str">
            <v>DITCH EROSION PROTECTION MAT, TYPE F</v>
          </cell>
          <cell r="G6750">
            <v>0</v>
          </cell>
        </row>
        <row r="6751">
          <cell r="A6751" t="str">
            <v>670E00770</v>
          </cell>
          <cell r="C6751" t="str">
            <v>SY</v>
          </cell>
          <cell r="D6751" t="str">
            <v>DITCH EROSION PROTECTION MAT, TYPE G</v>
          </cell>
          <cell r="G6751">
            <v>0</v>
          </cell>
        </row>
        <row r="6752">
          <cell r="A6752" t="str">
            <v>671E14000</v>
          </cell>
          <cell r="C6752" t="str">
            <v>SY</v>
          </cell>
          <cell r="D6752" t="str">
            <v>EROSION CONTROL MAT</v>
          </cell>
          <cell r="G6752">
            <v>0</v>
          </cell>
        </row>
        <row r="6753">
          <cell r="A6753" t="str">
            <v>671E15000</v>
          </cell>
          <cell r="C6753" t="str">
            <v>SY</v>
          </cell>
          <cell r="D6753" t="str">
            <v>EROSION CONTROL MAT, TYPE A</v>
          </cell>
          <cell r="G6753">
            <v>0</v>
          </cell>
        </row>
        <row r="6754">
          <cell r="A6754" t="str">
            <v>671E15010</v>
          </cell>
          <cell r="C6754" t="str">
            <v>SY</v>
          </cell>
          <cell r="D6754" t="str">
            <v>EROSION CONTROL MAT, TYPE B</v>
          </cell>
          <cell r="G6754">
            <v>0</v>
          </cell>
        </row>
        <row r="6755">
          <cell r="A6755" t="str">
            <v>671E15020</v>
          </cell>
          <cell r="C6755" t="str">
            <v>SY</v>
          </cell>
          <cell r="D6755" t="str">
            <v>EROSION CONTROL MAT, TYPE C</v>
          </cell>
          <cell r="G6755">
            <v>0</v>
          </cell>
        </row>
        <row r="6756">
          <cell r="A6756" t="str">
            <v>671E15030</v>
          </cell>
          <cell r="C6756" t="str">
            <v>SY</v>
          </cell>
          <cell r="D6756" t="str">
            <v>EROSION CONTROL MAT, TYPE D</v>
          </cell>
          <cell r="G6756">
            <v>0</v>
          </cell>
        </row>
        <row r="6757">
          <cell r="A6757" t="str">
            <v>671E15040</v>
          </cell>
          <cell r="C6757" t="str">
            <v>SY</v>
          </cell>
          <cell r="D6757" t="str">
            <v>EROSION CONTROL MAT, TYPE E</v>
          </cell>
          <cell r="G6757">
            <v>0</v>
          </cell>
        </row>
        <row r="6758">
          <cell r="A6758" t="str">
            <v>671E15050</v>
          </cell>
          <cell r="C6758" t="str">
            <v>SY</v>
          </cell>
          <cell r="D6758" t="str">
            <v>EROSION CONTROL MAT, TYPE F</v>
          </cell>
          <cell r="G6758">
            <v>0</v>
          </cell>
        </row>
        <row r="6759">
          <cell r="A6759" t="str">
            <v>671E15060</v>
          </cell>
          <cell r="C6759" t="str">
            <v>SY</v>
          </cell>
          <cell r="D6759" t="str">
            <v>EROSION CONTROL MAT, TYPE G</v>
          </cell>
          <cell r="G6759">
            <v>0</v>
          </cell>
        </row>
        <row r="6760">
          <cell r="A6760" t="str">
            <v>671E15070</v>
          </cell>
          <cell r="C6760" t="str">
            <v>SY</v>
          </cell>
          <cell r="D6760" t="str">
            <v>EROSION CONTROL MAT, TYPE H</v>
          </cell>
          <cell r="G6760">
            <v>0</v>
          </cell>
        </row>
        <row r="6761">
          <cell r="A6761" t="str">
            <v>671E15080</v>
          </cell>
          <cell r="C6761" t="str">
            <v>SY</v>
          </cell>
          <cell r="D6761" t="str">
            <v>EROSION CONTROL MAT, TYPE I</v>
          </cell>
          <cell r="G6761">
            <v>0</v>
          </cell>
        </row>
        <row r="6762">
          <cell r="A6762" t="str">
            <v>680E05000</v>
          </cell>
          <cell r="B6762" t="str">
            <v>Y</v>
          </cell>
          <cell r="C6762" t="str">
            <v>LS</v>
          </cell>
          <cell r="D6762" t="str">
            <v>SPECIAL - SITE RESTORATION</v>
          </cell>
          <cell r="G6762">
            <v>0</v>
          </cell>
        </row>
        <row r="6763">
          <cell r="A6763" t="str">
            <v>680E10400</v>
          </cell>
          <cell r="B6763" t="str">
            <v>Y</v>
          </cell>
          <cell r="C6763" t="str">
            <v>EACH</v>
          </cell>
          <cell r="D6763" t="str">
            <v>SPECIAL - MOTORIST SERVICES BUILDING, MSB-4</v>
          </cell>
          <cell r="F6763" t="str">
            <v>GENERAL ONLY</v>
          </cell>
          <cell r="G6763">
            <v>0</v>
          </cell>
        </row>
        <row r="6764">
          <cell r="A6764" t="str">
            <v>680E10850</v>
          </cell>
          <cell r="B6764" t="str">
            <v>Y</v>
          </cell>
          <cell r="C6764" t="str">
            <v>EACH</v>
          </cell>
          <cell r="D6764" t="str">
            <v>SPECIAL - MOTORIST SERVICES BUILDING</v>
          </cell>
          <cell r="F6764" t="str">
            <v>NO ELEC/PLBG</v>
          </cell>
          <cell r="G6764">
            <v>0</v>
          </cell>
        </row>
        <row r="6765">
          <cell r="A6765" t="str">
            <v>680E11000</v>
          </cell>
          <cell r="B6765" t="str">
            <v>Y</v>
          </cell>
          <cell r="C6765" t="str">
            <v>EACH</v>
          </cell>
          <cell r="D6765" t="str">
            <v>SPECIAL - SHELTER HOUSE</v>
          </cell>
          <cell r="F6765" t="str">
            <v>GENERAL ONLY</v>
          </cell>
          <cell r="G6765">
            <v>0</v>
          </cell>
        </row>
        <row r="6766">
          <cell r="A6766" t="str">
            <v>680E11304</v>
          </cell>
          <cell r="B6766" t="str">
            <v>Y</v>
          </cell>
          <cell r="C6766" t="str">
            <v>EACH</v>
          </cell>
          <cell r="D6766" t="str">
            <v>SPECIAL - COMPLETE WASTEWATER TREATMENT SYSTEM, 5,000 GALLON</v>
          </cell>
          <cell r="F6766" t="str">
            <v>GENERAL ONLY</v>
          </cell>
          <cell r="G6766">
            <v>0</v>
          </cell>
        </row>
        <row r="6767">
          <cell r="A6767" t="str">
            <v>680E11308</v>
          </cell>
          <cell r="B6767" t="str">
            <v>Y</v>
          </cell>
          <cell r="C6767" t="str">
            <v>EACH</v>
          </cell>
          <cell r="D6767" t="str">
            <v>SPECIAL - COMPLETE WASTEWATER TREATMENT SYSTEM, 7,000 GALLON</v>
          </cell>
          <cell r="F6767" t="str">
            <v>GENERAL ONLY</v>
          </cell>
          <cell r="G6767">
            <v>0</v>
          </cell>
        </row>
        <row r="6768">
          <cell r="A6768" t="str">
            <v>680E11404</v>
          </cell>
          <cell r="B6768" t="str">
            <v>Y</v>
          </cell>
          <cell r="C6768" t="str">
            <v>EACH</v>
          </cell>
          <cell r="D6768" t="str">
            <v>SPECIAL - COMPLETE WASTEWATER TREATMENT SYSTEM, 10,000 GALLON</v>
          </cell>
          <cell r="F6768" t="str">
            <v>GENERAL ONLY</v>
          </cell>
          <cell r="G6768">
            <v>0</v>
          </cell>
        </row>
        <row r="6769">
          <cell r="A6769" t="str">
            <v>680E11510</v>
          </cell>
          <cell r="B6769" t="str">
            <v>Y</v>
          </cell>
          <cell r="C6769" t="str">
            <v>EACH</v>
          </cell>
          <cell r="D6769" t="str">
            <v>SPECIAL - COMPLETE WASTEWATER TREATMENT SYSTEM, 30,000 GALLON</v>
          </cell>
          <cell r="F6769" t="str">
            <v>GENERAL ONLY</v>
          </cell>
          <cell r="G6769">
            <v>0</v>
          </cell>
        </row>
        <row r="6770">
          <cell r="A6770" t="str">
            <v>680E12000</v>
          </cell>
          <cell r="B6770" t="str">
            <v>Y</v>
          </cell>
          <cell r="C6770" t="str">
            <v>EACH</v>
          </cell>
          <cell r="D6770" t="str">
            <v>SPECIAL - WATER RESERVOIR ASSEMBLY</v>
          </cell>
          <cell r="F6770" t="str">
            <v>GENERAL ONLY</v>
          </cell>
          <cell r="G6770">
            <v>0</v>
          </cell>
        </row>
        <row r="6771">
          <cell r="A6771" t="str">
            <v>680E12500</v>
          </cell>
          <cell r="B6771" t="str">
            <v>Y</v>
          </cell>
          <cell r="C6771" t="str">
            <v>FT</v>
          </cell>
          <cell r="D6771" t="str">
            <v>SPECIAL - SNOW FENCE - TREE PROTECTION</v>
          </cell>
          <cell r="G6771">
            <v>0</v>
          </cell>
        </row>
        <row r="6772">
          <cell r="A6772" t="str">
            <v>680E13000</v>
          </cell>
          <cell r="B6772" t="str">
            <v>Y</v>
          </cell>
          <cell r="C6772" t="str">
            <v>EACH</v>
          </cell>
          <cell r="D6772" t="str">
            <v>SPECIAL - PICNIC TABLE</v>
          </cell>
          <cell r="G6772">
            <v>0</v>
          </cell>
        </row>
        <row r="6773">
          <cell r="A6773" t="str">
            <v>680E14000</v>
          </cell>
          <cell r="B6773" t="str">
            <v>Y</v>
          </cell>
          <cell r="C6773" t="str">
            <v>EACH</v>
          </cell>
          <cell r="D6773" t="str">
            <v>SPECIAL - PICNIC TABLE AND SLAB</v>
          </cell>
          <cell r="G6773">
            <v>0</v>
          </cell>
        </row>
        <row r="6774">
          <cell r="A6774" t="str">
            <v>680E14500</v>
          </cell>
          <cell r="B6774" t="str">
            <v>Y</v>
          </cell>
          <cell r="C6774" t="str">
            <v>EACH</v>
          </cell>
          <cell r="D6774" t="str">
            <v>SPECIAL - CHARCOAL GRILL AND SERVING TABLE (WITH SLAB)</v>
          </cell>
          <cell r="G6774">
            <v>0</v>
          </cell>
        </row>
        <row r="6775">
          <cell r="A6775" t="str">
            <v>680E14550</v>
          </cell>
          <cell r="B6775" t="str">
            <v>Y</v>
          </cell>
          <cell r="C6775" t="str">
            <v>EACH</v>
          </cell>
          <cell r="D6775" t="str">
            <v>SPECIAL - TRASH RECEPTACLE</v>
          </cell>
          <cell r="G6775">
            <v>0</v>
          </cell>
        </row>
        <row r="6776">
          <cell r="A6776" t="str">
            <v>680E15000</v>
          </cell>
          <cell r="B6776" t="str">
            <v>Y</v>
          </cell>
          <cell r="C6776" t="str">
            <v>EACH</v>
          </cell>
          <cell r="D6776" t="str">
            <v>SPECIAL - WASTE RECEPTACLE SLEEVE</v>
          </cell>
          <cell r="G6776">
            <v>0</v>
          </cell>
        </row>
        <row r="6777">
          <cell r="A6777" t="str">
            <v>680E15500</v>
          </cell>
          <cell r="B6777" t="str">
            <v>Y</v>
          </cell>
          <cell r="C6777" t="str">
            <v>EACH</v>
          </cell>
          <cell r="D6777" t="str">
            <v>SPECIAL - WASTE RECEPTACLE SLAB</v>
          </cell>
          <cell r="G6777">
            <v>0</v>
          </cell>
        </row>
        <row r="6778">
          <cell r="A6778" t="str">
            <v>680E15502</v>
          </cell>
          <cell r="B6778" t="str">
            <v>Y</v>
          </cell>
          <cell r="C6778" t="str">
            <v>EACH</v>
          </cell>
          <cell r="D6778" t="str">
            <v>SPECIAL - WASTE RECEPTACLE SLEEVE AND SLAB</v>
          </cell>
          <cell r="G6778">
            <v>0</v>
          </cell>
        </row>
        <row r="6779">
          <cell r="A6779" t="str">
            <v>680E16400</v>
          </cell>
          <cell r="B6779" t="str">
            <v>Y</v>
          </cell>
          <cell r="C6779" t="str">
            <v>EACH</v>
          </cell>
          <cell r="D6779" t="str">
            <v>SPECIAL - 5' WOOD BENCH</v>
          </cell>
          <cell r="G6779">
            <v>0</v>
          </cell>
        </row>
        <row r="6780">
          <cell r="A6780" t="str">
            <v>680E16500</v>
          </cell>
          <cell r="B6780" t="str">
            <v>Y</v>
          </cell>
          <cell r="C6780" t="str">
            <v>EACH</v>
          </cell>
          <cell r="D6780" t="str">
            <v>SPECIAL - 6' WOOD BENCH</v>
          </cell>
          <cell r="G6780">
            <v>0</v>
          </cell>
        </row>
        <row r="6781">
          <cell r="A6781" t="str">
            <v>680E17000</v>
          </cell>
          <cell r="B6781" t="str">
            <v>Y</v>
          </cell>
          <cell r="C6781" t="str">
            <v>EACH</v>
          </cell>
          <cell r="D6781" t="str">
            <v>SPECIAL - 8' WOOD BENCH</v>
          </cell>
          <cell r="G6781">
            <v>0</v>
          </cell>
        </row>
        <row r="6782">
          <cell r="A6782" t="str">
            <v>680E18050</v>
          </cell>
          <cell r="B6782" t="str">
            <v>Y</v>
          </cell>
          <cell r="C6782" t="str">
            <v>EACH</v>
          </cell>
          <cell r="D6782" t="str">
            <v>SPECIAL - WOOD CHAIR</v>
          </cell>
          <cell r="G6782">
            <v>0</v>
          </cell>
        </row>
        <row r="6783">
          <cell r="A6783" t="str">
            <v>680E18100</v>
          </cell>
          <cell r="B6783" t="str">
            <v>Y</v>
          </cell>
          <cell r="C6783" t="str">
            <v>EACH</v>
          </cell>
          <cell r="D6783" t="str">
            <v>SPECIAL - STACKING CHAIR</v>
          </cell>
          <cell r="G6783">
            <v>0</v>
          </cell>
        </row>
        <row r="6784">
          <cell r="A6784" t="str">
            <v>680E18200</v>
          </cell>
          <cell r="B6784" t="str">
            <v>Y</v>
          </cell>
          <cell r="C6784" t="str">
            <v>EACH</v>
          </cell>
          <cell r="D6784" t="str">
            <v>SPECIAL - FOLDING LEG TABLE</v>
          </cell>
          <cell r="G6784">
            <v>0</v>
          </cell>
        </row>
        <row r="6785">
          <cell r="A6785" t="str">
            <v>680E19200</v>
          </cell>
          <cell r="B6785" t="str">
            <v>Y</v>
          </cell>
          <cell r="C6785" t="str">
            <v>EACH</v>
          </cell>
          <cell r="D6785" t="str">
            <v>SPECIAL - LIFT STATION</v>
          </cell>
          <cell r="F6785" t="str">
            <v>GENERAL ONLY</v>
          </cell>
          <cell r="G6785">
            <v>0</v>
          </cell>
        </row>
        <row r="6786">
          <cell r="A6786" t="str">
            <v>680E20400</v>
          </cell>
          <cell r="B6786" t="str">
            <v>Y</v>
          </cell>
          <cell r="C6786" t="str">
            <v>EACH</v>
          </cell>
          <cell r="D6786" t="str">
            <v>SPECIAL - MOTORIST SERVICES BUILDING, MSB-4</v>
          </cell>
          <cell r="F6786" t="str">
            <v>PLUMBING ONLY</v>
          </cell>
          <cell r="G6786">
            <v>0</v>
          </cell>
        </row>
        <row r="6787">
          <cell r="A6787" t="str">
            <v>680E20800</v>
          </cell>
          <cell r="B6787" t="str">
            <v>Y</v>
          </cell>
          <cell r="C6787" t="str">
            <v>EACH</v>
          </cell>
          <cell r="D6787" t="str">
            <v>SPECIAL - MOTORIST SERVICES BUILDING</v>
          </cell>
          <cell r="F6787" t="str">
            <v>PLUMBING ONLY</v>
          </cell>
          <cell r="G6787">
            <v>0</v>
          </cell>
        </row>
        <row r="6788">
          <cell r="A6788" t="str">
            <v>680E21000</v>
          </cell>
          <cell r="B6788" t="str">
            <v>Y</v>
          </cell>
          <cell r="C6788" t="str">
            <v>EACH</v>
          </cell>
          <cell r="D6788" t="str">
            <v>SPECIAL - WATER WELL ASSEMBLY</v>
          </cell>
          <cell r="F6788" t="str">
            <v>PLUMBING ONLY</v>
          </cell>
          <cell r="G6788">
            <v>0</v>
          </cell>
        </row>
        <row r="6789">
          <cell r="A6789" t="str">
            <v>680E21500</v>
          </cell>
          <cell r="B6789" t="str">
            <v>Y</v>
          </cell>
          <cell r="C6789" t="str">
            <v>EACH</v>
          </cell>
          <cell r="D6789" t="str">
            <v>SPECIAL - WATER SYSTEM HYPOCHLORINATOR</v>
          </cell>
          <cell r="F6789" t="str">
            <v>PLUMBING ONLY</v>
          </cell>
          <cell r="G6789">
            <v>0</v>
          </cell>
        </row>
        <row r="6790">
          <cell r="A6790" t="str">
            <v>680E22000</v>
          </cell>
          <cell r="B6790" t="str">
            <v>Y</v>
          </cell>
          <cell r="C6790" t="str">
            <v>EACH</v>
          </cell>
          <cell r="D6790" t="str">
            <v>SPECIAL - WATER RESERVOIR ASSEMBLY</v>
          </cell>
          <cell r="F6790" t="str">
            <v>PLUMBING ONLY</v>
          </cell>
          <cell r="G6790">
            <v>0</v>
          </cell>
        </row>
        <row r="6791">
          <cell r="A6791" t="str">
            <v>680E23000</v>
          </cell>
          <cell r="B6791" t="str">
            <v>Y</v>
          </cell>
          <cell r="C6791" t="str">
            <v>FT</v>
          </cell>
          <cell r="D6791" t="str">
            <v>SPECIAL - COLD WATER SERVICE TO WASTE TREATMENT PLANT</v>
          </cell>
          <cell r="G6791">
            <v>0</v>
          </cell>
        </row>
        <row r="6792">
          <cell r="A6792" t="str">
            <v>680E23400</v>
          </cell>
          <cell r="B6792" t="str">
            <v>Y</v>
          </cell>
          <cell r="C6792" t="str">
            <v>EACH</v>
          </cell>
          <cell r="D6792" t="str">
            <v>SPECIAL - COLD WATER SERVICE FOR MOTORIST SERVICES BUILDING MSB-4</v>
          </cell>
          <cell r="G6792">
            <v>0</v>
          </cell>
        </row>
        <row r="6793">
          <cell r="A6793" t="str">
            <v>680E30400</v>
          </cell>
          <cell r="B6793" t="str">
            <v>Y</v>
          </cell>
          <cell r="C6793" t="str">
            <v>EACH</v>
          </cell>
          <cell r="D6793" t="str">
            <v>SPECIAL - MOTORIST SERVICES BUILDING, MSB-4</v>
          </cell>
          <cell r="F6793" t="str">
            <v>HEATING &amp; VENTILATING ONLY</v>
          </cell>
          <cell r="G6793">
            <v>0</v>
          </cell>
        </row>
        <row r="6794">
          <cell r="A6794" t="str">
            <v>680E39800</v>
          </cell>
          <cell r="B6794" t="str">
            <v>Y</v>
          </cell>
          <cell r="C6794" t="str">
            <v>EACH</v>
          </cell>
          <cell r="D6794" t="str">
            <v>SPECIAL - TOURIST INFORMATION CENTER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680E40400</v>
          </cell>
          <cell r="B6795" t="str">
            <v>Y</v>
          </cell>
          <cell r="C6795" t="str">
            <v>EACH</v>
          </cell>
          <cell r="D6795" t="str">
            <v>SPECIAL - MOTORIST SERVICES BUILDING, MSB-4</v>
          </cell>
          <cell r="F6795" t="str">
            <v>ELECTRICAL ONLY</v>
          </cell>
          <cell r="G6795">
            <v>0</v>
          </cell>
        </row>
        <row r="6796">
          <cell r="A6796" t="str">
            <v>680E41000</v>
          </cell>
          <cell r="B6796" t="str">
            <v>Y</v>
          </cell>
          <cell r="C6796" t="str">
            <v>EACH</v>
          </cell>
          <cell r="D6796" t="str">
            <v>SPECIAL - WATER WELL ASSEMBLY</v>
          </cell>
          <cell r="F6796" t="str">
            <v>ELECTRICAL ONLY</v>
          </cell>
          <cell r="G6796">
            <v>0</v>
          </cell>
        </row>
        <row r="6797">
          <cell r="A6797" t="str">
            <v>680E41300</v>
          </cell>
          <cell r="B6797" t="str">
            <v>Y</v>
          </cell>
          <cell r="C6797" t="str">
            <v>EACH</v>
          </cell>
          <cell r="D6797" t="str">
            <v>SPECIAL - COMPLETE WASTE TREATMENT SYSTEM</v>
          </cell>
          <cell r="F6797" t="str">
            <v>ELECTRICAL ONLY</v>
          </cell>
          <cell r="G6797">
            <v>0</v>
          </cell>
        </row>
        <row r="6798">
          <cell r="A6798" t="str">
            <v>680E41500</v>
          </cell>
          <cell r="B6798" t="str">
            <v>Y</v>
          </cell>
          <cell r="C6798" t="str">
            <v>EACH</v>
          </cell>
          <cell r="D6798" t="str">
            <v>SPECIAL - WATER SYSTEM HYPOCHLORINATOR</v>
          </cell>
          <cell r="F6798" t="str">
            <v>ELECTRICAL ONLY</v>
          </cell>
          <cell r="G6798">
            <v>0</v>
          </cell>
        </row>
        <row r="6799">
          <cell r="A6799" t="str">
            <v>680E42000</v>
          </cell>
          <cell r="B6799" t="str">
            <v>Y</v>
          </cell>
          <cell r="C6799" t="str">
            <v>EACH</v>
          </cell>
          <cell r="D6799" t="str">
            <v>SPECIAL - WATER RESERVOIR ASSEMBLY</v>
          </cell>
          <cell r="F6799" t="str">
            <v>ELECTRICAL ONLY</v>
          </cell>
          <cell r="G6799">
            <v>0</v>
          </cell>
        </row>
        <row r="6800">
          <cell r="A6800" t="str">
            <v>680E43100</v>
          </cell>
          <cell r="B6800" t="str">
            <v>Y</v>
          </cell>
          <cell r="C6800" t="str">
            <v>EACH</v>
          </cell>
          <cell r="D6800" t="str">
            <v>SPECIAL - COMPLETE IRRIGATION SYSTEM</v>
          </cell>
          <cell r="G6800">
            <v>0</v>
          </cell>
        </row>
        <row r="6801">
          <cell r="A6801" t="str">
            <v>680E43400</v>
          </cell>
          <cell r="B6801" t="str">
            <v>Y</v>
          </cell>
          <cell r="C6801" t="str">
            <v>EACH</v>
          </cell>
          <cell r="D6801" t="str">
            <v>SPECIAL - CHARCOAL GRILL AND SERVING TABLE REMOVED</v>
          </cell>
          <cell r="G6801">
            <v>0</v>
          </cell>
        </row>
        <row r="6802">
          <cell r="A6802" t="str">
            <v>680E43900</v>
          </cell>
          <cell r="B6802" t="str">
            <v>Y</v>
          </cell>
          <cell r="C6802" t="str">
            <v>FT</v>
          </cell>
          <cell r="D6802" t="str">
            <v>SPECIAL - CAST IRON SOIL PIPE (SV) WITH FLEXIBLE JOINTS</v>
          </cell>
          <cell r="G6802">
            <v>0</v>
          </cell>
        </row>
        <row r="6803">
          <cell r="A6803" t="str">
            <v>680E44300</v>
          </cell>
          <cell r="B6803" t="str">
            <v>Y</v>
          </cell>
          <cell r="C6803" t="str">
            <v>FT</v>
          </cell>
          <cell r="D6803" t="str">
            <v>SPECIAL - 2" FORCE MAIN</v>
          </cell>
          <cell r="G6803">
            <v>0</v>
          </cell>
        </row>
        <row r="6804">
          <cell r="A6804" t="str">
            <v>680E44304</v>
          </cell>
          <cell r="B6804" t="str">
            <v>Y</v>
          </cell>
          <cell r="C6804" t="str">
            <v>LF</v>
          </cell>
          <cell r="D6804" t="str">
            <v>SPECIAL - 3" FORCE MAIN</v>
          </cell>
          <cell r="G6804">
            <v>0</v>
          </cell>
        </row>
        <row r="6805">
          <cell r="A6805" t="str">
            <v>680E44310</v>
          </cell>
          <cell r="B6805" t="str">
            <v>Y</v>
          </cell>
          <cell r="C6805" t="str">
            <v>FT</v>
          </cell>
          <cell r="D6805" t="str">
            <v>SPECIAL - 4" FORCE MAIN</v>
          </cell>
          <cell r="G6805">
            <v>0</v>
          </cell>
        </row>
        <row r="6806">
          <cell r="A6806" t="str">
            <v>680E44400</v>
          </cell>
          <cell r="B6806" t="str">
            <v>Y</v>
          </cell>
          <cell r="C6806" t="str">
            <v>FT</v>
          </cell>
          <cell r="D6806" t="str">
            <v>SPECIAL - PVC FORCE MAIN PIPE AND FITTINGS</v>
          </cell>
          <cell r="G6806">
            <v>0</v>
          </cell>
        </row>
        <row r="6807">
          <cell r="A6807" t="str">
            <v>680E44600</v>
          </cell>
          <cell r="B6807" t="str">
            <v>Y</v>
          </cell>
          <cell r="C6807" t="str">
            <v>FT</v>
          </cell>
          <cell r="D6807" t="str">
            <v>SPECIAL - COLD WATER SERVICE TO BOX HYDRANT</v>
          </cell>
          <cell r="G6807">
            <v>0</v>
          </cell>
        </row>
        <row r="6808">
          <cell r="A6808" t="str">
            <v>680E44700</v>
          </cell>
          <cell r="B6808" t="str">
            <v>Y</v>
          </cell>
          <cell r="C6808" t="str">
            <v>EACH</v>
          </cell>
          <cell r="D6808" t="str">
            <v>SPECIAL - TELEPHONE SERVICE</v>
          </cell>
          <cell r="G6808">
            <v>0</v>
          </cell>
        </row>
        <row r="6809">
          <cell r="A6809" t="str">
            <v>680E49200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ELECTRICAL ONLY</v>
          </cell>
          <cell r="G6809">
            <v>0</v>
          </cell>
        </row>
        <row r="6810">
          <cell r="A6810" t="str">
            <v>690E11500</v>
          </cell>
          <cell r="B6810" t="str">
            <v>Y</v>
          </cell>
          <cell r="C6810" t="str">
            <v>EACH</v>
          </cell>
          <cell r="D6810" t="str">
            <v>SPECIAL - IRON PIN</v>
          </cell>
          <cell r="G6810">
            <v>0</v>
          </cell>
        </row>
        <row r="6811">
          <cell r="A6811" t="str">
            <v>690E12000</v>
          </cell>
          <cell r="B6811" t="str">
            <v>Y</v>
          </cell>
          <cell r="C6811" t="str">
            <v>SY</v>
          </cell>
          <cell r="D6811" t="str">
            <v>SPECIAL - FILTER FABRIC</v>
          </cell>
          <cell r="G6811">
            <v>0</v>
          </cell>
        </row>
        <row r="6812">
          <cell r="A6812" t="str">
            <v>690E12010</v>
          </cell>
          <cell r="B6812" t="str">
            <v>Y</v>
          </cell>
          <cell r="C6812" t="str">
            <v>SY</v>
          </cell>
          <cell r="D6812" t="str">
            <v>SPECIAL - GEOTEXTILE FABRIC</v>
          </cell>
          <cell r="G6812">
            <v>0</v>
          </cell>
        </row>
        <row r="6813">
          <cell r="A6813" t="str">
            <v>690E12020</v>
          </cell>
          <cell r="B6813" t="str">
            <v>Y</v>
          </cell>
          <cell r="C6813" t="str">
            <v>SY</v>
          </cell>
          <cell r="D6813" t="str">
            <v>SPECIAL - GEOGRID</v>
          </cell>
          <cell r="G6813">
            <v>0</v>
          </cell>
        </row>
        <row r="6814">
          <cell r="A6814" t="str">
            <v>690E12030</v>
          </cell>
          <cell r="B6814" t="str">
            <v>Y</v>
          </cell>
          <cell r="C6814" t="str">
            <v>SY</v>
          </cell>
          <cell r="D6814" t="str">
            <v>SPECIAL - PAVEMENT REINFORCING FABRIC</v>
          </cell>
          <cell r="G6814">
            <v>0</v>
          </cell>
        </row>
        <row r="6815">
          <cell r="A6815" t="str">
            <v>690E12040</v>
          </cell>
          <cell r="B6815" t="str">
            <v>Y</v>
          </cell>
          <cell r="C6815" t="str">
            <v>SY</v>
          </cell>
          <cell r="D6815" t="str">
            <v>SPECIAL - PAVEMENT CRACK AND JOINT REINFORCING FABRIC</v>
          </cell>
          <cell r="G6815">
            <v>0</v>
          </cell>
        </row>
        <row r="6816">
          <cell r="A6816" t="str">
            <v>690E12050</v>
          </cell>
          <cell r="B6816" t="str">
            <v>Y</v>
          </cell>
          <cell r="C6816" t="str">
            <v>SY</v>
          </cell>
          <cell r="D6816" t="str">
            <v>SPECIAL - REINFORCED MESH FOR TRANSVERSE AND/OR LONGITUDINAL JOINTS AND CRACKS</v>
          </cell>
          <cell r="G6816">
            <v>0</v>
          </cell>
        </row>
        <row r="6817">
          <cell r="A6817" t="str">
            <v>690E12060</v>
          </cell>
          <cell r="B6817" t="str">
            <v>Y</v>
          </cell>
          <cell r="C6817" t="str">
            <v>SY</v>
          </cell>
          <cell r="D6817" t="str">
            <v>SPECIAL - PAVEMENT OVERLAY FABRIC COMPOSITE</v>
          </cell>
          <cell r="G6817">
            <v>0</v>
          </cell>
        </row>
        <row r="6818">
          <cell r="A6818" t="str">
            <v>690E12100</v>
          </cell>
          <cell r="B6818" t="str">
            <v>Y</v>
          </cell>
          <cell r="C6818" t="str">
            <v>SY</v>
          </cell>
          <cell r="D6818" t="str">
            <v>SPECIAL - ASPHALT CONCRETE PAVEMENT SURFACE HEATER RECYCLING</v>
          </cell>
          <cell r="G6818">
            <v>0</v>
          </cell>
        </row>
        <row r="6819">
          <cell r="A6819" t="str">
            <v>690E12150</v>
          </cell>
          <cell r="B6819" t="str">
            <v>Y</v>
          </cell>
          <cell r="C6819" t="str">
            <v>GAL</v>
          </cell>
          <cell r="D6819" t="str">
            <v>SPECIAL - ASPHALT REJUVENATING AGENT</v>
          </cell>
          <cell r="G6819">
            <v>0</v>
          </cell>
        </row>
        <row r="6820">
          <cell r="A6820" t="str">
            <v>690E12160</v>
          </cell>
          <cell r="B6820" t="str">
            <v>Y</v>
          </cell>
          <cell r="C6820" t="str">
            <v>LS</v>
          </cell>
          <cell r="D6820" t="str">
            <v>SPECIAL - TESTING</v>
          </cell>
          <cell r="G6820">
            <v>0</v>
          </cell>
        </row>
        <row r="6821">
          <cell r="A6821" t="str">
            <v>690E12200</v>
          </cell>
          <cell r="B6821" t="str">
            <v>Y</v>
          </cell>
          <cell r="C6821" t="str">
            <v>SY</v>
          </cell>
          <cell r="D6821" t="str">
            <v>SPECIAL - PAVING MAT</v>
          </cell>
          <cell r="G6821">
            <v>0</v>
          </cell>
        </row>
        <row r="6822">
          <cell r="A6822" t="str">
            <v>690E12500</v>
          </cell>
          <cell r="B6822" t="str">
            <v>Y</v>
          </cell>
          <cell r="C6822" t="str">
            <v>SY</v>
          </cell>
          <cell r="D6822" t="str">
            <v>SPECIAL - NOVACHIP</v>
          </cell>
          <cell r="G6822">
            <v>0</v>
          </cell>
        </row>
        <row r="6823">
          <cell r="A6823" t="str">
            <v>690E13000</v>
          </cell>
          <cell r="B6823" t="str">
            <v>Y</v>
          </cell>
          <cell r="C6823" t="str">
            <v>FT</v>
          </cell>
          <cell r="D6823" t="str">
            <v>SPECIAL - RUMBLE STRIPS</v>
          </cell>
          <cell r="G6823">
            <v>0</v>
          </cell>
        </row>
        <row r="6824">
          <cell r="A6824" t="str">
            <v>690E14010</v>
          </cell>
          <cell r="B6824" t="str">
            <v>Y</v>
          </cell>
          <cell r="C6824" t="str">
            <v>EACH</v>
          </cell>
          <cell r="D6824" t="str">
            <v>SPECIAL - PIEZO WEIGH-IN-MOTION DATA COLLECTION SYSTEM</v>
          </cell>
          <cell r="G6824">
            <v>0</v>
          </cell>
        </row>
        <row r="6825">
          <cell r="A6825" t="str">
            <v>690E20000</v>
          </cell>
          <cell r="B6825" t="str">
            <v>Y</v>
          </cell>
          <cell r="C6825" t="str">
            <v>LS</v>
          </cell>
          <cell r="D6825" t="str">
            <v>SPECIAL - AUTOMATIC TRAFFIC RECORDER</v>
          </cell>
          <cell r="F6825" t="str">
            <v>DESIGN BUILD PROJECTS ONLY</v>
          </cell>
          <cell r="G6825">
            <v>0</v>
          </cell>
        </row>
        <row r="6826">
          <cell r="A6826" t="str">
            <v>690E20010</v>
          </cell>
          <cell r="B6826" t="str">
            <v>Y</v>
          </cell>
          <cell r="C6826" t="str">
            <v>LS</v>
          </cell>
          <cell r="D6826" t="str">
            <v>SPECIAL - AS-BUILT CONSTRUCTION PLANS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690E20020</v>
          </cell>
          <cell r="B6827" t="str">
            <v>Y</v>
          </cell>
          <cell r="C6827" t="str">
            <v>LS</v>
          </cell>
          <cell r="D6827" t="str">
            <v>SPECIAL - FIELD SURVEYS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690E20030</v>
          </cell>
          <cell r="B6828" t="str">
            <v>Y</v>
          </cell>
          <cell r="C6828" t="str">
            <v>LS</v>
          </cell>
          <cell r="D6828" t="str">
            <v>SPECIAL - UTILITY COORDINATION AND RELOCATION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690E20040</v>
          </cell>
          <cell r="B6829" t="str">
            <v>Y</v>
          </cell>
          <cell r="C6829" t="str">
            <v>LS</v>
          </cell>
          <cell r="D6829" t="str">
            <v>SPECIAL - PRELIMINARY DESIGN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690E20050</v>
          </cell>
          <cell r="B6830" t="str">
            <v>Y</v>
          </cell>
          <cell r="C6830" t="str">
            <v>LS</v>
          </cell>
          <cell r="D6830" t="str">
            <v>SPECIAL - FINAL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690E20080</v>
          </cell>
          <cell r="B6831" t="str">
            <v>Y</v>
          </cell>
          <cell r="C6831" t="str">
            <v>LS</v>
          </cell>
          <cell r="D6831" t="str">
            <v>SPECIAL - SUBSURFACE INVESTIGATIONS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690E20220</v>
          </cell>
          <cell r="B6832" t="str">
            <v>Y</v>
          </cell>
          <cell r="C6832" t="str">
            <v>LS</v>
          </cell>
          <cell r="D6832" t="str">
            <v>SPECIAL - CONSTRUCTION PLANS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690E20240</v>
          </cell>
          <cell r="B6833" t="str">
            <v>Y</v>
          </cell>
          <cell r="C6833" t="str">
            <v>LS</v>
          </cell>
          <cell r="D6833" t="str">
            <v>SPECIAL - ROADWAY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690E20250</v>
          </cell>
          <cell r="B6834" t="str">
            <v>Y</v>
          </cell>
          <cell r="C6834" t="str">
            <v>LS</v>
          </cell>
          <cell r="D6834" t="str">
            <v>SPECIAL - MISCELLANEOUS PAVEMENT FOR DESIGN BUILD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690E20260</v>
          </cell>
          <cell r="B6835" t="str">
            <v>Y</v>
          </cell>
          <cell r="C6835" t="str">
            <v>LS</v>
          </cell>
          <cell r="D6835" t="str">
            <v>SPECIAL - TRAFFIC SURVEILLANCE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690E21000</v>
          </cell>
          <cell r="B6836" t="str">
            <v>Y</v>
          </cell>
          <cell r="C6836" t="str">
            <v>LS</v>
          </cell>
          <cell r="D6836" t="str">
            <v>SPECIAL -</v>
          </cell>
          <cell r="F6836" t="str">
            <v>DESIGN BUILD PROJECTS ONLY</v>
          </cell>
          <cell r="G6836">
            <v>1</v>
          </cell>
        </row>
        <row r="6837">
          <cell r="A6837" t="str">
            <v>690E50000</v>
          </cell>
          <cell r="B6837" t="str">
            <v>Y</v>
          </cell>
          <cell r="C6837" t="str">
            <v>EACH</v>
          </cell>
          <cell r="D6837" t="str">
            <v>SPECIAL - MAILBOX SUPPORT</v>
          </cell>
          <cell r="G6837">
            <v>0</v>
          </cell>
        </row>
        <row r="6838">
          <cell r="A6838" t="str">
            <v>690E50100</v>
          </cell>
          <cell r="B6838" t="str">
            <v>Y</v>
          </cell>
          <cell r="C6838" t="str">
            <v>EACH</v>
          </cell>
          <cell r="D6838" t="str">
            <v>SPECIAL - MAILBOX SUPPORT SYSTEM, SINGLE</v>
          </cell>
          <cell r="G6838">
            <v>0</v>
          </cell>
        </row>
        <row r="6839">
          <cell r="A6839" t="str">
            <v>690E50200</v>
          </cell>
          <cell r="B6839" t="str">
            <v>Y</v>
          </cell>
          <cell r="C6839" t="str">
            <v>EACH</v>
          </cell>
          <cell r="D6839" t="str">
            <v>SPECIAL - MAILBOX SUPPORT SYSTEM, DOUBLE</v>
          </cell>
          <cell r="G6839">
            <v>0</v>
          </cell>
        </row>
        <row r="6840">
          <cell r="A6840" t="str">
            <v>690E50300</v>
          </cell>
          <cell r="B6840" t="str">
            <v>Y</v>
          </cell>
          <cell r="C6840" t="str">
            <v>EACH</v>
          </cell>
          <cell r="D6840" t="str">
            <v>SPECIAL - MAILBOX SUPPORT SYSTEM, MULTIPLE</v>
          </cell>
          <cell r="G6840">
            <v>0</v>
          </cell>
        </row>
        <row r="6841">
          <cell r="A6841" t="str">
            <v>690E50350</v>
          </cell>
          <cell r="B6841" t="str">
            <v>Y</v>
          </cell>
          <cell r="C6841" t="str">
            <v>EACH</v>
          </cell>
          <cell r="D6841" t="str">
            <v>SPECIAL - MAILBOX REMOVED AND RESET</v>
          </cell>
          <cell r="G6841">
            <v>0</v>
          </cell>
        </row>
        <row r="6842">
          <cell r="A6842" t="str">
            <v>690E50500</v>
          </cell>
          <cell r="B6842" t="str">
            <v>Y</v>
          </cell>
          <cell r="C6842" t="str">
            <v>EACH</v>
          </cell>
          <cell r="D6842" t="str">
            <v>SPECIAL - CONCRETE PARKING BLOCK</v>
          </cell>
          <cell r="G6842">
            <v>0</v>
          </cell>
        </row>
        <row r="6843">
          <cell r="A6843" t="str">
            <v>690E50560</v>
          </cell>
          <cell r="B6843" t="str">
            <v>Y</v>
          </cell>
          <cell r="C6843" t="str">
            <v>EACH</v>
          </cell>
          <cell r="D6843" t="str">
            <v>SPECIAL - BICYCLE RACK</v>
          </cell>
          <cell r="G6843">
            <v>0</v>
          </cell>
        </row>
        <row r="6844">
          <cell r="A6844" t="str">
            <v>690E50600</v>
          </cell>
          <cell r="B6844" t="str">
            <v>Y</v>
          </cell>
          <cell r="C6844" t="str">
            <v>EACH</v>
          </cell>
          <cell r="D6844" t="str">
            <v>SPECIAL - BOLLARD</v>
          </cell>
          <cell r="G6844">
            <v>0</v>
          </cell>
        </row>
        <row r="6845">
          <cell r="A6845" t="str">
            <v>690E50610</v>
          </cell>
          <cell r="B6845" t="str">
            <v>Y</v>
          </cell>
          <cell r="C6845" t="str">
            <v>EACH</v>
          </cell>
          <cell r="D6845" t="str">
            <v>SPECIAL - BOLLARD, HINGED</v>
          </cell>
          <cell r="G6845">
            <v>0</v>
          </cell>
        </row>
        <row r="6846">
          <cell r="A6846" t="str">
            <v>690E60000</v>
          </cell>
          <cell r="B6846" t="str">
            <v>Y</v>
          </cell>
          <cell r="C6846" t="str">
            <v>CY</v>
          </cell>
          <cell r="D6846" t="str">
            <v>SPECIAL - BERM REPAIR, FLEXIBLE</v>
          </cell>
          <cell r="G6846">
            <v>0</v>
          </cell>
        </row>
        <row r="6847">
          <cell r="A6847" t="str">
            <v>690E65000</v>
          </cell>
          <cell r="B6847" t="str">
            <v>Y</v>
          </cell>
          <cell r="C6847" t="str">
            <v>TON</v>
          </cell>
          <cell r="D6847" t="str">
            <v>SPECIAL - WORK INVOLVING NON-REGULATED MATERIALS</v>
          </cell>
          <cell r="G6847">
            <v>0</v>
          </cell>
        </row>
        <row r="6848">
          <cell r="A6848" t="str">
            <v>690E65002</v>
          </cell>
          <cell r="B6848" t="str">
            <v>Y</v>
          </cell>
          <cell r="C6848" t="str">
            <v>TON</v>
          </cell>
          <cell r="D6848" t="str">
            <v>SPECIAL - WORK INVOLVING HAZARDOUS WASTE</v>
          </cell>
          <cell r="G6848">
            <v>0</v>
          </cell>
        </row>
        <row r="6849">
          <cell r="A6849" t="str">
            <v>690E65010</v>
          </cell>
          <cell r="B6849" t="str">
            <v>Y</v>
          </cell>
          <cell r="C6849" t="str">
            <v>TON</v>
          </cell>
          <cell r="D6849" t="str">
            <v>SPECIAL - WORK INVOLVING SOLID WASTE</v>
          </cell>
          <cell r="G6849">
            <v>0</v>
          </cell>
        </row>
        <row r="6850">
          <cell r="A6850" t="str">
            <v>690E65016</v>
          </cell>
          <cell r="B6850" t="str">
            <v>Y</v>
          </cell>
          <cell r="C6850" t="str">
            <v>TON</v>
          </cell>
          <cell r="D6850" t="str">
            <v>SPECIAL - WORK INVOLVING PETROLEUM CONTAMINATED SOIL</v>
          </cell>
          <cell r="G6850">
            <v>0</v>
          </cell>
        </row>
        <row r="6851">
          <cell r="A6851" t="str">
            <v>690E65018</v>
          </cell>
          <cell r="B6851" t="str">
            <v>Y</v>
          </cell>
          <cell r="C6851" t="str">
            <v>TON</v>
          </cell>
          <cell r="D6851" t="str">
            <v>SPECIAL - WORK INVOLVING PCB/TSCA WASTE</v>
          </cell>
          <cell r="G6851">
            <v>0</v>
          </cell>
        </row>
        <row r="6852">
          <cell r="A6852" t="str">
            <v>690E65020</v>
          </cell>
          <cell r="B6852" t="str">
            <v>Y</v>
          </cell>
          <cell r="C6852" t="str">
            <v>GAL</v>
          </cell>
          <cell r="D6852" t="str">
            <v>SPECIAL - WORK INVOLVING WATER</v>
          </cell>
          <cell r="G6852">
            <v>0</v>
          </cell>
        </row>
        <row r="6853">
          <cell r="A6853" t="str">
            <v>690E65022</v>
          </cell>
          <cell r="B6853" t="str">
            <v>Y</v>
          </cell>
          <cell r="C6853" t="str">
            <v>GAL</v>
          </cell>
          <cell r="D6853" t="str">
            <v>SPECIAL - WORK INVOLVING NON-REGULATED WATER</v>
          </cell>
          <cell r="G6853">
            <v>0</v>
          </cell>
        </row>
        <row r="6854">
          <cell r="A6854" t="str">
            <v>690E65024</v>
          </cell>
          <cell r="B6854" t="str">
            <v>Y</v>
          </cell>
          <cell r="C6854" t="str">
            <v>GAL</v>
          </cell>
          <cell r="D6854" t="str">
            <v>SPECIAL - WORK INVOLVING REGULATED WATER</v>
          </cell>
          <cell r="G6854">
            <v>0</v>
          </cell>
        </row>
        <row r="6855">
          <cell r="A6855" t="str">
            <v>690E65030</v>
          </cell>
          <cell r="B6855" t="str">
            <v>Y</v>
          </cell>
          <cell r="C6855" t="str">
            <v>EACH</v>
          </cell>
          <cell r="D6855" t="str">
            <v>SPECIAL - DRUM REMOVED</v>
          </cell>
          <cell r="G6855">
            <v>0</v>
          </cell>
        </row>
        <row r="6856">
          <cell r="A6856" t="str">
            <v>690E65034</v>
          </cell>
          <cell r="B6856" t="str">
            <v>Y</v>
          </cell>
          <cell r="C6856" t="str">
            <v>EACH</v>
          </cell>
          <cell r="D6856" t="str">
            <v>SPECIAL - DRUMS CONTAINING SOLID WASTE</v>
          </cell>
          <cell r="G6856">
            <v>0</v>
          </cell>
        </row>
        <row r="6857">
          <cell r="A6857" t="str">
            <v>690E65038</v>
          </cell>
          <cell r="B6857" t="str">
            <v>Y</v>
          </cell>
          <cell r="C6857" t="str">
            <v>EACH</v>
          </cell>
          <cell r="D6857" t="str">
            <v>SPECIAL - DRUMS CONTAINING HAZARDOUS WASTE</v>
          </cell>
          <cell r="G6857">
            <v>0</v>
          </cell>
        </row>
        <row r="6858">
          <cell r="A6858" t="str">
            <v>690E65100</v>
          </cell>
          <cell r="B6858" t="str">
            <v>Y</v>
          </cell>
          <cell r="C6858" t="str">
            <v>TON</v>
          </cell>
          <cell r="D6858" t="str">
            <v>SPECIAL - WORK INVOLVING CONSTRUCTION DEBRIS</v>
          </cell>
          <cell r="G6858">
            <v>0</v>
          </cell>
        </row>
        <row r="6859">
          <cell r="A6859" t="str">
            <v>690E65200</v>
          </cell>
          <cell r="B6859" t="str">
            <v>Y</v>
          </cell>
          <cell r="C6859" t="str">
            <v>TON</v>
          </cell>
          <cell r="D6859" t="str">
            <v>SPECIAL - WORK INVOLVING FIELD SCREENED MATERIALS</v>
          </cell>
          <cell r="G6859">
            <v>0</v>
          </cell>
        </row>
        <row r="6860">
          <cell r="A6860" t="str">
            <v>690E65300</v>
          </cell>
          <cell r="B6860" t="str">
            <v>Y</v>
          </cell>
          <cell r="C6860" t="str">
            <v>EACH</v>
          </cell>
          <cell r="D6860" t="str">
            <v>SPECIAL - GROUND WATER MONITORING WELL ABANDONMENT</v>
          </cell>
          <cell r="G6860">
            <v>0</v>
          </cell>
        </row>
        <row r="6861">
          <cell r="A6861" t="str">
            <v>690E65310</v>
          </cell>
          <cell r="B6861" t="str">
            <v>Y</v>
          </cell>
          <cell r="C6861" t="str">
            <v>EACH</v>
          </cell>
          <cell r="D6861" t="str">
            <v>SPECIAL - GROUND WATER MONITORING WELL RECONSTRUCTION</v>
          </cell>
          <cell r="G6861">
            <v>0</v>
          </cell>
        </row>
        <row r="6862">
          <cell r="A6862" t="str">
            <v>690E65350</v>
          </cell>
          <cell r="B6862" t="str">
            <v>Y</v>
          </cell>
          <cell r="C6862" t="str">
            <v>LS</v>
          </cell>
          <cell r="D6862" t="str">
            <v>SPECIAL - REGULATED MATERIALS REMOVAL AND DISPOSAL</v>
          </cell>
          <cell r="G6862">
            <v>0</v>
          </cell>
        </row>
        <row r="6863">
          <cell r="A6863" t="str">
            <v>690E65400</v>
          </cell>
          <cell r="B6863" t="str">
            <v>Y</v>
          </cell>
          <cell r="C6863" t="str">
            <v>EACH</v>
          </cell>
          <cell r="D6863" t="str">
            <v>SPECIAL - OIL SPILL KIT</v>
          </cell>
          <cell r="G6863">
            <v>0</v>
          </cell>
        </row>
        <row r="6864">
          <cell r="A6864" t="str">
            <v>690E70000</v>
          </cell>
          <cell r="B6864" t="str">
            <v>Y</v>
          </cell>
          <cell r="C6864" t="str">
            <v>LS</v>
          </cell>
          <cell r="D6864" t="str">
            <v>SPECIAL - ENVIRONMENTAL</v>
          </cell>
          <cell r="F6864" t="str">
            <v>ADD SUPPLEMENTAL DESCRIPTION</v>
          </cell>
          <cell r="G6864">
            <v>1</v>
          </cell>
        </row>
        <row r="6865">
          <cell r="A6865" t="str">
            <v>690E70010</v>
          </cell>
          <cell r="B6865" t="str">
            <v>Y</v>
          </cell>
          <cell r="C6865" t="str">
            <v>EACH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690E70020</v>
          </cell>
          <cell r="B6866" t="str">
            <v>Y</v>
          </cell>
          <cell r="C6866" t="str">
            <v>TON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690E70030</v>
          </cell>
          <cell r="B6867" t="str">
            <v>Y</v>
          </cell>
          <cell r="C6867" t="str">
            <v>CY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690E70040</v>
          </cell>
          <cell r="B6868" t="str">
            <v>Y</v>
          </cell>
          <cell r="C6868" t="str">
            <v>LB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690E70090</v>
          </cell>
          <cell r="B6869" t="str">
            <v>Y</v>
          </cell>
          <cell r="C6869" t="str">
            <v>GAL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690E70100</v>
          </cell>
          <cell r="B6870" t="str">
            <v>Y</v>
          </cell>
          <cell r="C6870" t="str">
            <v>SF</v>
          </cell>
          <cell r="D6870" t="str">
            <v>SPECIAL - ASBESTOS ABATEMENT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690E70120</v>
          </cell>
          <cell r="B6871" t="str">
            <v>Y</v>
          </cell>
          <cell r="C6871" t="str">
            <v>FT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690E70140</v>
          </cell>
          <cell r="B6872" t="str">
            <v>Y</v>
          </cell>
          <cell r="C6872" t="str">
            <v>CF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690E70160</v>
          </cell>
          <cell r="B6873" t="str">
            <v>Y</v>
          </cell>
          <cell r="C6873" t="str">
            <v>TON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690E71000</v>
          </cell>
          <cell r="B6874" t="str">
            <v>Y</v>
          </cell>
          <cell r="C6874" t="str">
            <v>LS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690E71050</v>
          </cell>
          <cell r="B6875" t="str">
            <v>Y</v>
          </cell>
          <cell r="C6875" t="str">
            <v>EACH</v>
          </cell>
          <cell r="D6875" t="str">
            <v>SPECIAL - ASBESTOS INSPECTION</v>
          </cell>
          <cell r="G6875">
            <v>0</v>
          </cell>
        </row>
        <row r="6876">
          <cell r="A6876" t="str">
            <v>690E72000</v>
          </cell>
          <cell r="B6876" t="str">
            <v>Y</v>
          </cell>
          <cell r="C6876" t="str">
            <v>LS</v>
          </cell>
          <cell r="D6876" t="str">
            <v>SPECIAL - ASBESTOS NOTIFICATION</v>
          </cell>
          <cell r="G6876">
            <v>0</v>
          </cell>
        </row>
        <row r="6877">
          <cell r="A6877" t="str">
            <v>690E75000</v>
          </cell>
          <cell r="B6877" t="str">
            <v>Y</v>
          </cell>
          <cell r="C6877" t="str">
            <v>LS</v>
          </cell>
          <cell r="D6877" t="str">
            <v>SPECIAL - WETLAND MITIGATION</v>
          </cell>
          <cell r="G6877">
            <v>0</v>
          </cell>
        </row>
        <row r="6878">
          <cell r="A6878" t="str">
            <v>690E76000</v>
          </cell>
          <cell r="B6878" t="str">
            <v>Y</v>
          </cell>
          <cell r="C6878" t="str">
            <v>FT</v>
          </cell>
          <cell r="D6878" t="str">
            <v>SPECIAL - 8" COMPOST FILTER SOCK FOR PERIMETER CONTROL</v>
          </cell>
          <cell r="G6878">
            <v>0</v>
          </cell>
        </row>
        <row r="6879">
          <cell r="A6879" t="str">
            <v>690E76002</v>
          </cell>
          <cell r="B6879" t="str">
            <v>Y</v>
          </cell>
          <cell r="C6879" t="str">
            <v>FT</v>
          </cell>
          <cell r="D6879" t="str">
            <v>SPECIAL - 12" COMPOST FILTER SOCK FOR PERIMETER CONTROL</v>
          </cell>
          <cell r="G6879">
            <v>0</v>
          </cell>
        </row>
        <row r="6880">
          <cell r="A6880" t="str">
            <v>690E76010</v>
          </cell>
          <cell r="B6880" t="str">
            <v>Y</v>
          </cell>
          <cell r="C6880" t="str">
            <v>FT</v>
          </cell>
          <cell r="D6880" t="str">
            <v>SPECIAL - 8" COMPOST FILTER SOCK FOR DITCH CHECKS</v>
          </cell>
          <cell r="G6880">
            <v>0</v>
          </cell>
        </row>
        <row r="6881">
          <cell r="A6881" t="str">
            <v>690E76012</v>
          </cell>
          <cell r="B6881" t="str">
            <v>Y</v>
          </cell>
          <cell r="C6881" t="str">
            <v>FT</v>
          </cell>
          <cell r="D6881" t="str">
            <v>SPECIAL - 12" COMPOST FILTER SOCK FOR DITCH CHECKS</v>
          </cell>
          <cell r="G6881">
            <v>0</v>
          </cell>
        </row>
        <row r="6882">
          <cell r="A6882" t="str">
            <v>690E76020</v>
          </cell>
          <cell r="B6882" t="str">
            <v>Y</v>
          </cell>
          <cell r="C6882" t="str">
            <v>FT</v>
          </cell>
          <cell r="D6882" t="str">
            <v>SPECIAL - 8" COMPOST FILTER SOCK FOR INLET PROTECTION</v>
          </cell>
          <cell r="G6882">
            <v>0</v>
          </cell>
        </row>
        <row r="6883">
          <cell r="A6883" t="str">
            <v>690E76022</v>
          </cell>
          <cell r="B6883" t="str">
            <v>Y</v>
          </cell>
          <cell r="C6883" t="str">
            <v>FT</v>
          </cell>
          <cell r="D6883" t="str">
            <v>SPECIAL - 12" COMPOST FILTER SOCK FOR INLET PROTECTION</v>
          </cell>
          <cell r="G6883">
            <v>0</v>
          </cell>
        </row>
        <row r="6884">
          <cell r="A6884" t="str">
            <v>690E76032</v>
          </cell>
          <cell r="B6884" t="str">
            <v>Y</v>
          </cell>
          <cell r="C6884" t="str">
            <v>FT</v>
          </cell>
          <cell r="D6884" t="str">
            <v>SPECIAL - 12" COMPOST FILTER SOCK FOR RUNOFF DIVERSION DIKE</v>
          </cell>
          <cell r="G6884">
            <v>0</v>
          </cell>
        </row>
        <row r="6885">
          <cell r="A6885" t="str">
            <v>690E91000</v>
          </cell>
          <cell r="B6885" t="str">
            <v>Y</v>
          </cell>
          <cell r="C6885" t="str">
            <v>LS</v>
          </cell>
          <cell r="D6885" t="str">
            <v>SPECIAL - AS-BUILT CONSTRUCTION PLANS</v>
          </cell>
          <cell r="G6885">
            <v>0</v>
          </cell>
        </row>
        <row r="6886">
          <cell r="A6886" t="str">
            <v>690E98000</v>
          </cell>
          <cell r="B6886" t="str">
            <v>Y</v>
          </cell>
          <cell r="C6886" t="str">
            <v>EACH</v>
          </cell>
          <cell r="D6886" t="str">
            <v>SPECIAL -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690E98100</v>
          </cell>
          <cell r="B6887" t="str">
            <v>Y</v>
          </cell>
          <cell r="C6887" t="str">
            <v>FT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690E98200</v>
          </cell>
          <cell r="B6888" t="str">
            <v>Y</v>
          </cell>
          <cell r="C6888" t="str">
            <v>SF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690E98300</v>
          </cell>
          <cell r="B6889" t="str">
            <v>Y</v>
          </cell>
          <cell r="C6889" t="str">
            <v>SY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690E98400</v>
          </cell>
          <cell r="B6890" t="str">
            <v>Y</v>
          </cell>
          <cell r="C6890" t="str">
            <v>LS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690E98500</v>
          </cell>
          <cell r="B6891" t="str">
            <v>Y</v>
          </cell>
          <cell r="C6891" t="str">
            <v>MILE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690E98600</v>
          </cell>
          <cell r="B6892" t="str">
            <v>Y</v>
          </cell>
          <cell r="C6892" t="str">
            <v>HOUR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690E98700</v>
          </cell>
          <cell r="B6893" t="str">
            <v>Y</v>
          </cell>
          <cell r="C6893" t="str">
            <v>CY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690E98800</v>
          </cell>
          <cell r="B6894" t="str">
            <v>Y</v>
          </cell>
          <cell r="C6894" t="str">
            <v>TON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690E98900</v>
          </cell>
          <cell r="B6895" t="str">
            <v>Y</v>
          </cell>
          <cell r="C6895" t="str">
            <v>GAL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690E99000</v>
          </cell>
          <cell r="B6896" t="str">
            <v>Y</v>
          </cell>
          <cell r="C6896" t="str">
            <v>ACRE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690E99100</v>
          </cell>
          <cell r="B6897" t="str">
            <v>Y</v>
          </cell>
          <cell r="C6897" t="str">
            <v>STA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690E99200</v>
          </cell>
          <cell r="B6898" t="str">
            <v>Y</v>
          </cell>
          <cell r="C6898" t="str">
            <v>CF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690E99300</v>
          </cell>
          <cell r="B6899" t="str">
            <v>Y</v>
          </cell>
          <cell r="C6899" t="str">
            <v>MGAL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690E99400</v>
          </cell>
          <cell r="B6900" t="str">
            <v>Y</v>
          </cell>
          <cell r="C6900" t="str">
            <v>LB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690E99500</v>
          </cell>
          <cell r="B6901" t="str">
            <v>Y</v>
          </cell>
          <cell r="C6901" t="str">
            <v>DAY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690E99550</v>
          </cell>
          <cell r="B6902" t="str">
            <v>Y</v>
          </cell>
          <cell r="C6902" t="str">
            <v>MNTH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690E99600</v>
          </cell>
          <cell r="B6903" t="str">
            <v>Y</v>
          </cell>
          <cell r="C6903" t="str">
            <v>MSF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690E99700</v>
          </cell>
          <cell r="B6904" t="str">
            <v>Y</v>
          </cell>
          <cell r="C6904" t="str">
            <v>SET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690E99800</v>
          </cell>
          <cell r="B6905" t="str">
            <v>Y</v>
          </cell>
          <cell r="C6905" t="str">
            <v>DLR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690E99900</v>
          </cell>
          <cell r="B6906" t="str">
            <v>Y</v>
          </cell>
          <cell r="C6906" t="str">
            <v>MBF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691E00500</v>
          </cell>
          <cell r="B6907" t="str">
            <v>Y</v>
          </cell>
          <cell r="C6907" t="str">
            <v>SY</v>
          </cell>
          <cell r="D6907" t="str">
            <v>SPECIAL - HERBICIDE FOR WEED CONTROL</v>
          </cell>
          <cell r="G6907">
            <v>0</v>
          </cell>
        </row>
        <row r="6908">
          <cell r="A6908" t="str">
            <v>691E10000</v>
          </cell>
          <cell r="B6908" t="str">
            <v>Y</v>
          </cell>
          <cell r="C6908" t="str">
            <v>ACRE</v>
          </cell>
          <cell r="D6908" t="str">
            <v>SPECIAL - HERBICIDAL SPRAYING, WEED AND BRUSH CONTROL FROM ROAD</v>
          </cell>
          <cell r="F6908" t="str">
            <v>CHECK UNIT OF MEASURE</v>
          </cell>
          <cell r="G6908">
            <v>0</v>
          </cell>
        </row>
        <row r="6909">
          <cell r="A6909" t="str">
            <v>691E10100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OFF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691E10200</v>
          </cell>
          <cell r="B6910" t="str">
            <v>Y</v>
          </cell>
          <cell r="C6910" t="str">
            <v>MILE</v>
          </cell>
          <cell r="D6910" t="str">
            <v>SPECIAL - HERBICIDAL SPRAYING, WEED AND BRUSH CONTROL FROM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691E20000</v>
          </cell>
          <cell r="B6911" t="str">
            <v>Y</v>
          </cell>
          <cell r="C6911" t="str">
            <v>GAL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691E20100</v>
          </cell>
          <cell r="B6912" t="str">
            <v>Y</v>
          </cell>
          <cell r="C6912" t="str">
            <v>GAL</v>
          </cell>
          <cell r="D6912" t="str">
            <v>SPECIAL - HERBICIDAL SPRAYING, WEED AND BRUSH CONTROL OFF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691E30000</v>
          </cell>
          <cell r="B6913" t="str">
            <v>Y</v>
          </cell>
          <cell r="C6913" t="str">
            <v>FT</v>
          </cell>
          <cell r="D6913" t="str">
            <v>SPECIAL - HERBICIDAL SPRAYING, NON SELECTIVE VEGETATION CONTROL, GUARDRAIL, SIGNS AND DELINEATORS</v>
          </cell>
          <cell r="F6913" t="str">
            <v>CHECK UNIT OF MEASURE</v>
          </cell>
          <cell r="G6913">
            <v>0</v>
          </cell>
        </row>
        <row r="6914">
          <cell r="A6914" t="str">
            <v>691E40000</v>
          </cell>
          <cell r="B6914" t="str">
            <v>Y</v>
          </cell>
          <cell r="C6914" t="str">
            <v>MILE</v>
          </cell>
          <cell r="D6914" t="str">
            <v>SPECIAL - HERBICIDAL SPRAYING, CATTAIL CONTROL</v>
          </cell>
          <cell r="F6914" t="str">
            <v>CHECK UNIT OF MEASURE</v>
          </cell>
          <cell r="G6914">
            <v>0</v>
          </cell>
        </row>
        <row r="6915">
          <cell r="A6915" t="str">
            <v>691E41000</v>
          </cell>
          <cell r="B6915" t="str">
            <v>Y</v>
          </cell>
          <cell r="C6915" t="str">
            <v>MILE</v>
          </cell>
          <cell r="D6915" t="str">
            <v>SPECIAL - HERBICIDAL SPRAYING</v>
          </cell>
          <cell r="F6915" t="str">
            <v>CHECK UNIT OF MEASURE</v>
          </cell>
          <cell r="G6915">
            <v>0</v>
          </cell>
        </row>
        <row r="6916">
          <cell r="A6916" t="str">
            <v>691E41200</v>
          </cell>
          <cell r="B6916" t="str">
            <v>Y</v>
          </cell>
          <cell r="C6916" t="str">
            <v>LB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691E41900</v>
          </cell>
          <cell r="B6917" t="str">
            <v>Y</v>
          </cell>
          <cell r="C6917" t="str">
            <v>MILE</v>
          </cell>
          <cell r="D6917" t="str">
            <v>SPECIAL - HERBICIDAL SPRAYING, GUARDRAIL</v>
          </cell>
          <cell r="F6917" t="str">
            <v>CHECK UNIT OF MEASURE</v>
          </cell>
          <cell r="G6917">
            <v>0</v>
          </cell>
        </row>
        <row r="6918">
          <cell r="A6918" t="str">
            <v>691E42000</v>
          </cell>
          <cell r="B6918" t="str">
            <v>Y</v>
          </cell>
          <cell r="C6918" t="str">
            <v>MILE</v>
          </cell>
          <cell r="D6918" t="str">
            <v>SPECIAL - HERBICIDAL SPRAYING, NON SELECTIVE VEGETATION CONTROL, GUARDRAIL, SIGNS AND DELINEATORS</v>
          </cell>
          <cell r="F6918" t="str">
            <v>CHECK UNIT OF MEASURE</v>
          </cell>
          <cell r="G6918">
            <v>0</v>
          </cell>
        </row>
        <row r="6919">
          <cell r="A6919" t="str">
            <v>691E42500</v>
          </cell>
          <cell r="B6919" t="str">
            <v>Y</v>
          </cell>
          <cell r="C6919" t="str">
            <v>EACH</v>
          </cell>
          <cell r="D6919" t="str">
            <v>SPECIAL - HERBICIDAL SPRAYING, DELINEATOR, SIGNPOST, LIGHTPOLE AND/OR THEIR FOUNDATIONS</v>
          </cell>
          <cell r="F6919" t="str">
            <v>CHECK UNIT OF MEASURE</v>
          </cell>
          <cell r="G6919">
            <v>0</v>
          </cell>
        </row>
        <row r="6920">
          <cell r="A6920" t="str">
            <v>691E50000</v>
          </cell>
          <cell r="B6920" t="str">
            <v>Y</v>
          </cell>
          <cell r="C6920" t="str">
            <v>GAL</v>
          </cell>
          <cell r="D6920" t="str">
            <v>SPECIAL - HERBICIDAL SPRAYING, BRUSH CONTROL FROM ROAD</v>
          </cell>
          <cell r="F6920" t="str">
            <v>CHECK UNIT OF MEASURE</v>
          </cell>
          <cell r="G6920">
            <v>0</v>
          </cell>
        </row>
        <row r="6921">
          <cell r="A6921" t="str">
            <v>691E50100</v>
          </cell>
          <cell r="B6921" t="str">
            <v>Y</v>
          </cell>
          <cell r="C6921" t="str">
            <v>MILE</v>
          </cell>
          <cell r="D6921" t="str">
            <v>SPECIAL - HERBICIDAL SPRAYING, RIGHT-OF-WAY FENCE</v>
          </cell>
          <cell r="F6921" t="str">
            <v>CHECK UNIT OF MEASURE</v>
          </cell>
          <cell r="G6921">
            <v>0</v>
          </cell>
        </row>
        <row r="6922">
          <cell r="A6922" t="str">
            <v>691E60000</v>
          </cell>
          <cell r="B6922" t="str">
            <v>Y</v>
          </cell>
          <cell r="C6922" t="str">
            <v>GAL</v>
          </cell>
          <cell r="D6922" t="str">
            <v>SPECIAL - HERBICIDAL SPRAYING</v>
          </cell>
          <cell r="F6922" t="str">
            <v>ADD SUPPLEMENTAL DESCRIPTION</v>
          </cell>
          <cell r="G6922">
            <v>1</v>
          </cell>
        </row>
        <row r="6923">
          <cell r="A6923" t="str">
            <v>691E60100</v>
          </cell>
          <cell r="B6923" t="str">
            <v>Y</v>
          </cell>
          <cell r="C6923" t="str">
            <v>ACRE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691E60200</v>
          </cell>
          <cell r="B6924" t="str">
            <v>Y</v>
          </cell>
          <cell r="C6924" t="str">
            <v>SY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691E60300</v>
          </cell>
          <cell r="B6925" t="str">
            <v>Y</v>
          </cell>
          <cell r="C6925" t="str">
            <v>MILE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692E10000</v>
          </cell>
          <cell r="B6926" t="str">
            <v>Y</v>
          </cell>
          <cell r="C6926" t="str">
            <v>MILE</v>
          </cell>
          <cell r="D6926" t="str">
            <v>SPECIAL - FIRST MOWING</v>
          </cell>
          <cell r="F6926" t="str">
            <v>CHECK UNIT OF MEASURE</v>
          </cell>
          <cell r="G6926">
            <v>0</v>
          </cell>
        </row>
        <row r="6927">
          <cell r="A6927" t="str">
            <v>692E10100</v>
          </cell>
          <cell r="B6927" t="str">
            <v>Y</v>
          </cell>
          <cell r="C6927" t="str">
            <v>ACRE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692E10200</v>
          </cell>
          <cell r="B6928" t="str">
            <v>Y</v>
          </cell>
          <cell r="C6928" t="str">
            <v>LS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692E10300</v>
          </cell>
          <cell r="B6929" t="str">
            <v>Y</v>
          </cell>
          <cell r="C6929" t="str">
            <v>MSF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692E20000</v>
          </cell>
          <cell r="B6930" t="str">
            <v>Y</v>
          </cell>
          <cell r="C6930" t="str">
            <v>MILE</v>
          </cell>
          <cell r="D6930" t="str">
            <v>SPECIAL - SECOND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692E20100</v>
          </cell>
          <cell r="B6931" t="str">
            <v>Y</v>
          </cell>
          <cell r="C6931" t="str">
            <v>ACRE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692E20200</v>
          </cell>
          <cell r="B6932" t="str">
            <v>Y</v>
          </cell>
          <cell r="C6932" t="str">
            <v>LS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692E20300</v>
          </cell>
          <cell r="B6933" t="str">
            <v>Y</v>
          </cell>
          <cell r="C6933" t="str">
            <v>MSF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692E30000</v>
          </cell>
          <cell r="B6934" t="str">
            <v>Y</v>
          </cell>
          <cell r="C6934" t="str">
            <v>MILE</v>
          </cell>
          <cell r="D6934" t="str">
            <v>SPECIAL - THIRD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692E30100</v>
          </cell>
          <cell r="B6935" t="str">
            <v>Y</v>
          </cell>
          <cell r="C6935" t="str">
            <v>ACRE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692E30200</v>
          </cell>
          <cell r="B6936" t="str">
            <v>Y</v>
          </cell>
          <cell r="C6936" t="str">
            <v>LS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692E30220</v>
          </cell>
          <cell r="B6937" t="str">
            <v>Y</v>
          </cell>
          <cell r="C6937" t="str">
            <v>MSF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692E30250</v>
          </cell>
          <cell r="B6938" t="str">
            <v>Y</v>
          </cell>
          <cell r="C6938" t="str">
            <v>MILE</v>
          </cell>
          <cell r="D6938" t="str">
            <v>SPECIAL - FOURTH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692E30260</v>
          </cell>
          <cell r="B6939" t="str">
            <v>Y</v>
          </cell>
          <cell r="C6939" t="str">
            <v>LS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692E30270</v>
          </cell>
          <cell r="B6940" t="str">
            <v>Y</v>
          </cell>
          <cell r="C6940" t="str">
            <v>ACRE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692E30280</v>
          </cell>
          <cell r="B6941" t="str">
            <v>Y</v>
          </cell>
          <cell r="C6941" t="str">
            <v>MILE</v>
          </cell>
          <cell r="D6941" t="str">
            <v>SPECIAL - FIFTH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692E30284</v>
          </cell>
          <cell r="B6942" t="str">
            <v>Y</v>
          </cell>
          <cell r="C6942" t="str">
            <v>ACRE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692E30290</v>
          </cell>
          <cell r="B6943" t="str">
            <v>Y</v>
          </cell>
          <cell r="C6943" t="str">
            <v>MILE</v>
          </cell>
          <cell r="D6943" t="str">
            <v>SPECIAL - SIXTH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692E30294</v>
          </cell>
          <cell r="B6944" t="str">
            <v>Y</v>
          </cell>
          <cell r="C6944" t="str">
            <v>ACRE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692E30300</v>
          </cell>
          <cell r="B6945" t="str">
            <v>Y</v>
          </cell>
          <cell r="C6945" t="str">
            <v>MILE</v>
          </cell>
          <cell r="D6945" t="str">
            <v>SPECIAL - SEVENTH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692E30304</v>
          </cell>
          <cell r="B6946" t="str">
            <v>Y</v>
          </cell>
          <cell r="C6946" t="str">
            <v>ACRE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692E30310</v>
          </cell>
          <cell r="B6947" t="str">
            <v>Y</v>
          </cell>
          <cell r="C6947" t="str">
            <v>LIMI</v>
          </cell>
          <cell r="D6947" t="str">
            <v>SPECIAL - EIGHTH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692E30314</v>
          </cell>
          <cell r="B6948" t="str">
            <v>Y</v>
          </cell>
          <cell r="C6948" t="str">
            <v>ACRE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692E30324</v>
          </cell>
          <cell r="B6949" t="str">
            <v>Y</v>
          </cell>
          <cell r="C6949" t="str">
            <v>ACRE</v>
          </cell>
          <cell r="D6949" t="str">
            <v>SPECIAL - NINETH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692E30334</v>
          </cell>
          <cell r="B6950" t="str">
            <v>Y</v>
          </cell>
          <cell r="C6950" t="str">
            <v>ACRE</v>
          </cell>
          <cell r="D6950" t="str">
            <v>SPECIAL - TENTH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692E30400</v>
          </cell>
          <cell r="B6951" t="str">
            <v>Y</v>
          </cell>
          <cell r="C6951" t="str">
            <v>ACRE</v>
          </cell>
          <cell r="D6951" t="str">
            <v>SPECIAL - MOWBACK</v>
          </cell>
          <cell r="G6951">
            <v>0</v>
          </cell>
        </row>
        <row r="6952">
          <cell r="A6952" t="str">
            <v>692E30440</v>
          </cell>
          <cell r="B6952" t="str">
            <v>Y</v>
          </cell>
          <cell r="C6952" t="str">
            <v>MILE</v>
          </cell>
          <cell r="D6952" t="str">
            <v>SPECIAL - MOWBACK - FIRST MOWING</v>
          </cell>
          <cell r="G6952">
            <v>0</v>
          </cell>
        </row>
        <row r="6953">
          <cell r="A6953" t="str">
            <v>692E30450</v>
          </cell>
          <cell r="B6953" t="str">
            <v>Y</v>
          </cell>
          <cell r="C6953" t="str">
            <v>MILE</v>
          </cell>
          <cell r="D6953" t="str">
            <v>SPECIAL - MOWBACK - SECOND MOWING</v>
          </cell>
          <cell r="G6953">
            <v>0</v>
          </cell>
        </row>
        <row r="6954">
          <cell r="A6954" t="str">
            <v>692E35000</v>
          </cell>
          <cell r="B6954" t="str">
            <v>Y</v>
          </cell>
          <cell r="C6954" t="str">
            <v>MILE</v>
          </cell>
          <cell r="D6954" t="str">
            <v>SPECIAL - MOWING</v>
          </cell>
          <cell r="F6954" t="str">
            <v>ADD SUPPLEMENTAL DESCRIPTION</v>
          </cell>
          <cell r="G6954">
            <v>1</v>
          </cell>
        </row>
        <row r="6955">
          <cell r="A6955" t="str">
            <v>692E35500</v>
          </cell>
          <cell r="B6955" t="str">
            <v>Y</v>
          </cell>
          <cell r="C6955" t="str">
            <v>ACRE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692E36000</v>
          </cell>
          <cell r="B6956" t="str">
            <v>Y</v>
          </cell>
          <cell r="C6956" t="str">
            <v>EACH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692E37000</v>
          </cell>
          <cell r="B6957" t="str">
            <v>Y</v>
          </cell>
          <cell r="C6957" t="str">
            <v>LS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803E45000</v>
          </cell>
          <cell r="C6958" t="str">
            <v>CY</v>
          </cell>
          <cell r="D6958" t="str">
            <v>RUBBERIZED OPEN GRADED ASPHALT FRICTION COURSE</v>
          </cell>
          <cell r="G6958">
            <v>0</v>
          </cell>
        </row>
        <row r="6959">
          <cell r="A6959" t="str">
            <v>803E45001</v>
          </cell>
          <cell r="C6959" t="str">
            <v>CY</v>
          </cell>
          <cell r="D6959" t="str">
            <v>RUBBERIZED OPEN GRADED ASPHALT FRICTION COURSE, AS PER PLAN</v>
          </cell>
          <cell r="G6959">
            <v>0</v>
          </cell>
        </row>
        <row r="6960">
          <cell r="A6960" t="str">
            <v>804E15000</v>
          </cell>
          <cell r="C6960" t="str">
            <v>FT</v>
          </cell>
          <cell r="D6960" t="str">
            <v>FIBER OPTIC CABLE, 18 FIBER</v>
          </cell>
          <cell r="G6960">
            <v>0</v>
          </cell>
        </row>
        <row r="6961">
          <cell r="A6961" t="str">
            <v>804E15010</v>
          </cell>
          <cell r="C6961" t="str">
            <v>FT</v>
          </cell>
          <cell r="D6961" t="str">
            <v>FIBER OPTIC CABLE, 24 FIBER</v>
          </cell>
          <cell r="G6961">
            <v>0</v>
          </cell>
        </row>
        <row r="6962">
          <cell r="A6962" t="str">
            <v>804E15011</v>
          </cell>
          <cell r="C6962" t="str">
            <v>FT</v>
          </cell>
          <cell r="D6962" t="str">
            <v>FIBER OPTIC CABLE, 24 FIBER, AS PER PLAN</v>
          </cell>
          <cell r="G6962">
            <v>0</v>
          </cell>
        </row>
        <row r="6963">
          <cell r="A6963" t="str">
            <v>804E15020</v>
          </cell>
          <cell r="C6963" t="str">
            <v>FT</v>
          </cell>
          <cell r="D6963" t="str">
            <v>FIBER OPTIC CABLE, 48 FIBER</v>
          </cell>
          <cell r="G6963">
            <v>0</v>
          </cell>
        </row>
        <row r="6964">
          <cell r="A6964" t="str">
            <v>804E15021</v>
          </cell>
          <cell r="C6964" t="str">
            <v>FT</v>
          </cell>
          <cell r="D6964" t="str">
            <v>FIBER OPTIC CABLE, 48 FIBER, AS PER PLAN</v>
          </cell>
          <cell r="G6964">
            <v>0</v>
          </cell>
        </row>
        <row r="6965">
          <cell r="A6965" t="str">
            <v>804E15030</v>
          </cell>
          <cell r="C6965" t="str">
            <v>FT</v>
          </cell>
          <cell r="D6965" t="str">
            <v>FIBER OPTIC CABLE, 72 FIBER</v>
          </cell>
          <cell r="G6965">
            <v>0</v>
          </cell>
        </row>
        <row r="6966">
          <cell r="A6966" t="str">
            <v>804E15031</v>
          </cell>
          <cell r="C6966" t="str">
            <v>FT</v>
          </cell>
          <cell r="D6966" t="str">
            <v>FIBER OPTIC CABLE, 72 FIBER, AS PER PLAN</v>
          </cell>
          <cell r="G6966">
            <v>0</v>
          </cell>
        </row>
        <row r="6967">
          <cell r="A6967" t="str">
            <v>804E15040</v>
          </cell>
          <cell r="C6967" t="str">
            <v>FT</v>
          </cell>
          <cell r="D6967" t="str">
            <v>FIBER OPTIC CABLE, 144 FIBER</v>
          </cell>
          <cell r="G6967">
            <v>0</v>
          </cell>
        </row>
        <row r="6968">
          <cell r="A6968" t="str">
            <v>804E15050</v>
          </cell>
          <cell r="C6968" t="str">
            <v>FT</v>
          </cell>
          <cell r="D6968" t="str">
            <v>FIBER OPTIC CABLE, 288 FIBER</v>
          </cell>
          <cell r="G6968">
            <v>0</v>
          </cell>
        </row>
        <row r="6969">
          <cell r="A6969" t="str">
            <v>804E19001</v>
          </cell>
          <cell r="C6969" t="str">
            <v>FT</v>
          </cell>
          <cell r="D6969" t="str">
            <v>FIBER OPTIC CABLE, HYBRID, SM / MM</v>
          </cell>
          <cell r="G6969">
            <v>0</v>
          </cell>
        </row>
        <row r="6970">
          <cell r="A6970" t="str">
            <v>804E19080</v>
          </cell>
          <cell r="C6970" t="str">
            <v>FT</v>
          </cell>
          <cell r="D6970" t="str">
            <v>FIBER OPTIC CABLE, ARMORED, 12 FIBER</v>
          </cell>
          <cell r="G6970">
            <v>0</v>
          </cell>
        </row>
        <row r="6971">
          <cell r="A6971" t="str">
            <v>804E20000</v>
          </cell>
          <cell r="C6971" t="str">
            <v>FT</v>
          </cell>
          <cell r="D6971" t="str">
            <v>FIBER OPTIC CABLE, 18 FIBER</v>
          </cell>
          <cell r="G6971">
            <v>0</v>
          </cell>
        </row>
        <row r="6972">
          <cell r="A6972" t="str">
            <v>804E20010</v>
          </cell>
          <cell r="C6972" t="str">
            <v>FT</v>
          </cell>
          <cell r="D6972" t="str">
            <v>FIBER OPTIC CABLE, ARMORED, 18 FIBER</v>
          </cell>
          <cell r="G6972">
            <v>0</v>
          </cell>
        </row>
        <row r="6973">
          <cell r="A6973" t="str">
            <v>804E20011</v>
          </cell>
          <cell r="C6973" t="str">
            <v>FT</v>
          </cell>
          <cell r="D6973" t="str">
            <v>FIBER OPTIC CABLE, ARMORED, 18 FIBER, AS PER PLAN</v>
          </cell>
          <cell r="G6973">
            <v>0</v>
          </cell>
        </row>
        <row r="6974">
          <cell r="A6974" t="str">
            <v>804E20020</v>
          </cell>
          <cell r="C6974" t="str">
            <v>FT</v>
          </cell>
          <cell r="D6974" t="str">
            <v>FIBER OPTIC CABLE, INTEGRAL MESSENGER WIRE, 18 FIBER</v>
          </cell>
          <cell r="G6974">
            <v>0</v>
          </cell>
        </row>
        <row r="6975">
          <cell r="A6975" t="str">
            <v>804E20034</v>
          </cell>
          <cell r="C6975" t="str">
            <v>FT</v>
          </cell>
          <cell r="D6975" t="str">
            <v>FIBER OPTIC CABLE, ARMORED, 24 FIBER</v>
          </cell>
          <cell r="G6975">
            <v>0</v>
          </cell>
        </row>
        <row r="6976">
          <cell r="A6976" t="str">
            <v>804E20035</v>
          </cell>
          <cell r="C6976" t="str">
            <v>FT</v>
          </cell>
          <cell r="D6976" t="str">
            <v>FIBER OPTIC CABLE, ARMORED, 24 FIBER, AS PER PLAN</v>
          </cell>
          <cell r="G6976">
            <v>0</v>
          </cell>
        </row>
        <row r="6977">
          <cell r="A6977" t="str">
            <v>804E20044</v>
          </cell>
          <cell r="C6977" t="str">
            <v>FT</v>
          </cell>
          <cell r="D6977" t="str">
            <v>FIBER OPTIC CABLE, ARMORED, 36 FIBER</v>
          </cell>
          <cell r="G6977">
            <v>0</v>
          </cell>
        </row>
        <row r="6978">
          <cell r="A6978" t="str">
            <v>804E20050</v>
          </cell>
          <cell r="C6978" t="str">
            <v>FT</v>
          </cell>
          <cell r="D6978" t="str">
            <v>FIBER OPTIC CABLE, ARMORED, 48 FIBER</v>
          </cell>
          <cell r="G6978">
            <v>0</v>
          </cell>
        </row>
        <row r="6979">
          <cell r="A6979" t="str">
            <v>804E20051</v>
          </cell>
          <cell r="C6979" t="str">
            <v>FT</v>
          </cell>
          <cell r="D6979" t="str">
            <v>FIBER OPTIC CABLE, ARMORED, 48 FIBER, AS PER PLAN</v>
          </cell>
          <cell r="G6979">
            <v>0</v>
          </cell>
        </row>
        <row r="6980">
          <cell r="A6980" t="str">
            <v>804E20056</v>
          </cell>
          <cell r="C6980" t="str">
            <v>FT</v>
          </cell>
          <cell r="D6980" t="str">
            <v>FIBER OPTIC CABLE, ARMORED, 60 FIBER</v>
          </cell>
          <cell r="G6980">
            <v>0</v>
          </cell>
        </row>
        <row r="6981">
          <cell r="A6981" t="str">
            <v>804E20110</v>
          </cell>
          <cell r="C6981" t="str">
            <v>FT</v>
          </cell>
          <cell r="D6981" t="str">
            <v>FIBER OPTIC CABLE, ARMORED, 108 FIBER</v>
          </cell>
          <cell r="G6981">
            <v>0</v>
          </cell>
        </row>
        <row r="6982">
          <cell r="A6982" t="str">
            <v>804E20114</v>
          </cell>
          <cell r="C6982" t="str">
            <v>FT</v>
          </cell>
          <cell r="D6982" t="str">
            <v>FIBER OPTIC CABLE, ARMORED, 144 FIBER</v>
          </cell>
          <cell r="G6982">
            <v>0</v>
          </cell>
        </row>
        <row r="6983">
          <cell r="A6983" t="str">
            <v>804E20220</v>
          </cell>
          <cell r="C6983" t="str">
            <v>FT</v>
          </cell>
          <cell r="D6983" t="str">
            <v>FIBER OPTIC CABLE, ARMORED, INTEGRAL MESSENGER, 12 FIBER</v>
          </cell>
          <cell r="G6983">
            <v>0</v>
          </cell>
        </row>
        <row r="6984">
          <cell r="A6984" t="str">
            <v>804E20240</v>
          </cell>
          <cell r="C6984" t="str">
            <v>FT</v>
          </cell>
          <cell r="D6984" t="str">
            <v>FIBER OPTIC CABLE, ARMORED, INTEGRAL MESSENGER, 24 FIBER</v>
          </cell>
          <cell r="G6984">
            <v>0</v>
          </cell>
        </row>
        <row r="6985">
          <cell r="A6985" t="str">
            <v>804E20260</v>
          </cell>
          <cell r="C6985" t="str">
            <v>FT</v>
          </cell>
          <cell r="D6985" t="str">
            <v>FIBER OPTIC CABLE, ARMORED, INTEGRAL MESSENGER, 48 FIBER</v>
          </cell>
          <cell r="G6985">
            <v>0</v>
          </cell>
        </row>
        <row r="6986">
          <cell r="A6986" t="str">
            <v>804E20266</v>
          </cell>
          <cell r="C6986" t="str">
            <v>FT</v>
          </cell>
          <cell r="D6986" t="str">
            <v>FIBER OPTIC CABLE, ARMORED, INTEGRAL MESSENGER, 36 FIBER</v>
          </cell>
          <cell r="G6986">
            <v>0</v>
          </cell>
        </row>
        <row r="6987">
          <cell r="A6987" t="str">
            <v>804E20280</v>
          </cell>
          <cell r="C6987" t="str">
            <v>FT</v>
          </cell>
          <cell r="D6987" t="str">
            <v>FIBER OPTIC CABLE, ARMORED, INTEGRAL MESSENGER, 144 FIBER</v>
          </cell>
          <cell r="G6987">
            <v>0</v>
          </cell>
        </row>
        <row r="6988">
          <cell r="A6988" t="str">
            <v>804E21000</v>
          </cell>
          <cell r="C6988" t="str">
            <v>FT</v>
          </cell>
          <cell r="D6988" t="str">
            <v>FIBER OPTIC CABLE, AIRBLOWN/PUSHABLE, 12 FIBER</v>
          </cell>
          <cell r="G6988">
            <v>0</v>
          </cell>
        </row>
        <row r="6989">
          <cell r="A6989" t="str">
            <v>804E21010</v>
          </cell>
          <cell r="C6989" t="str">
            <v>FT</v>
          </cell>
          <cell r="D6989" t="str">
            <v>FIBER OPTIC CABLE, AIRBLOWN/PUSHABLE, 24 FIBER</v>
          </cell>
          <cell r="G6989">
            <v>0</v>
          </cell>
        </row>
        <row r="6990">
          <cell r="A6990" t="str">
            <v>804E21020</v>
          </cell>
          <cell r="C6990" t="str">
            <v>FT</v>
          </cell>
          <cell r="D6990" t="str">
            <v>FIBER OPTIC CABLE, AIRBLOWN/PUSHABLE, 48 FIBER</v>
          </cell>
          <cell r="G6990">
            <v>0</v>
          </cell>
        </row>
        <row r="6991">
          <cell r="A6991" t="str">
            <v>804E21030</v>
          </cell>
          <cell r="C6991" t="str">
            <v>FT</v>
          </cell>
          <cell r="D6991" t="str">
            <v>FIBER OPTIC CABLE, AIRBLOWN/PUSHABLE, 72 FIBER</v>
          </cell>
          <cell r="G6991">
            <v>0</v>
          </cell>
        </row>
        <row r="6992">
          <cell r="A6992" t="str">
            <v>804E21040</v>
          </cell>
          <cell r="C6992" t="str">
            <v>FT</v>
          </cell>
          <cell r="D6992" t="str">
            <v>FIBER OPTIC CABLE, AIRBLOWN/PUSHABLE, 144 FIBER</v>
          </cell>
          <cell r="G6992">
            <v>0</v>
          </cell>
        </row>
        <row r="6993">
          <cell r="A6993" t="str">
            <v>804E21050</v>
          </cell>
          <cell r="C6993" t="str">
            <v>FT</v>
          </cell>
          <cell r="D6993" t="str">
            <v>FIBER OPTIC CABLE, AIRBLOWN/PUSHABLE, 288 FIBER</v>
          </cell>
          <cell r="G6993">
            <v>0</v>
          </cell>
        </row>
        <row r="6994">
          <cell r="A6994" t="str">
            <v>804E21060</v>
          </cell>
          <cell r="C6994" t="str">
            <v>FT</v>
          </cell>
          <cell r="D6994" t="str">
            <v>FIBER OPTIC CABLE, AIRBLOWN/PUSHABLE, 432 FIBER</v>
          </cell>
          <cell r="G6994">
            <v>0</v>
          </cell>
        </row>
        <row r="6995">
          <cell r="A6995" t="str">
            <v>804E22100</v>
          </cell>
          <cell r="C6995" t="str">
            <v>FT</v>
          </cell>
          <cell r="D6995" t="str">
            <v>MICRO-DUCT PATHWAY, 1 CELL PATHWAY</v>
          </cell>
          <cell r="G6995">
            <v>0</v>
          </cell>
        </row>
        <row r="6996">
          <cell r="A6996" t="str">
            <v>804E22200</v>
          </cell>
          <cell r="C6996" t="str">
            <v>FT</v>
          </cell>
          <cell r="D6996" t="str">
            <v>MICRO-DUCT PATHWAY, 2 CELL PATHWAY</v>
          </cell>
          <cell r="G6996">
            <v>0</v>
          </cell>
        </row>
        <row r="6997">
          <cell r="A6997" t="str">
            <v>804E22400</v>
          </cell>
          <cell r="C6997" t="str">
            <v>FT</v>
          </cell>
          <cell r="D6997" t="str">
            <v>MICRO-DUCT PATHWAY, 4 CELL PATHWAY</v>
          </cell>
          <cell r="G6997">
            <v>0</v>
          </cell>
        </row>
        <row r="6998">
          <cell r="A6998" t="str">
            <v>804E22700</v>
          </cell>
          <cell r="C6998" t="str">
            <v>FT</v>
          </cell>
          <cell r="D6998" t="str">
            <v>MICRO-DUCT PATHWAY, 7 CELL PATHWAY</v>
          </cell>
          <cell r="G6998">
            <v>0</v>
          </cell>
        </row>
        <row r="6999">
          <cell r="A6999" t="str">
            <v>804E29990</v>
          </cell>
          <cell r="C6999" t="str">
            <v>EACH</v>
          </cell>
          <cell r="D6999" t="str">
            <v>FAN-OUT KIT, 2 FIBER</v>
          </cell>
          <cell r="G6999">
            <v>0</v>
          </cell>
        </row>
        <row r="7000">
          <cell r="A7000" t="str">
            <v>804E30000</v>
          </cell>
          <cell r="C7000" t="str">
            <v>EACH</v>
          </cell>
          <cell r="D7000" t="str">
            <v>FAN-OUT KIT, 6 FIBER</v>
          </cell>
          <cell r="G7000">
            <v>0</v>
          </cell>
        </row>
        <row r="7001">
          <cell r="A7001" t="str">
            <v>804E30001</v>
          </cell>
          <cell r="C7001" t="str">
            <v>EACH</v>
          </cell>
          <cell r="D7001" t="str">
            <v>FAN-OUT KIT, 6 FIBER, AS PER PLAN</v>
          </cell>
          <cell r="G7001">
            <v>0</v>
          </cell>
        </row>
        <row r="7002">
          <cell r="A7002" t="str">
            <v>804E30010</v>
          </cell>
          <cell r="C7002" t="str">
            <v>EACH</v>
          </cell>
          <cell r="D7002" t="str">
            <v>FAN-OUT KIT, 12 FIBER</v>
          </cell>
          <cell r="G7002">
            <v>0</v>
          </cell>
        </row>
        <row r="7003">
          <cell r="A7003" t="str">
            <v>804E30011</v>
          </cell>
          <cell r="C7003" t="str">
            <v>EACH</v>
          </cell>
          <cell r="D7003" t="str">
            <v>FAN-OUT KIT, 12 FIBER, AS PER PLAN</v>
          </cell>
          <cell r="G7003">
            <v>0</v>
          </cell>
        </row>
        <row r="7004">
          <cell r="A7004" t="str">
            <v>804E31990</v>
          </cell>
          <cell r="C7004" t="str">
            <v>EACH</v>
          </cell>
          <cell r="D7004" t="str">
            <v>DROP CABLE, 2 FIBER</v>
          </cell>
          <cell r="G7004">
            <v>0</v>
          </cell>
        </row>
        <row r="7005">
          <cell r="A7005" t="str">
            <v>804E32000</v>
          </cell>
          <cell r="C7005" t="str">
            <v>EACH</v>
          </cell>
          <cell r="D7005" t="str">
            <v>DROP CABLE, 6 FIBER</v>
          </cell>
          <cell r="G7005">
            <v>0</v>
          </cell>
        </row>
        <row r="7006">
          <cell r="A7006" t="str">
            <v>804E32001</v>
          </cell>
          <cell r="C7006" t="str">
            <v>EACH</v>
          </cell>
          <cell r="D7006" t="str">
            <v>DROP CABLE, 6 FIBER, AS PER PLAN</v>
          </cell>
          <cell r="G7006">
            <v>0</v>
          </cell>
        </row>
        <row r="7007">
          <cell r="A7007" t="str">
            <v>804E32010</v>
          </cell>
          <cell r="C7007" t="str">
            <v>EACH</v>
          </cell>
          <cell r="D7007" t="str">
            <v>DROP CABLE, 12 FIBER</v>
          </cell>
          <cell r="G7007">
            <v>0</v>
          </cell>
        </row>
        <row r="7008">
          <cell r="A7008" t="str">
            <v>804E32011</v>
          </cell>
          <cell r="C7008" t="str">
            <v>EACH</v>
          </cell>
          <cell r="D7008" t="str">
            <v>DROP CABLE, 12 FIBER, AS PER PLAN</v>
          </cell>
          <cell r="G7008">
            <v>0</v>
          </cell>
        </row>
        <row r="7009">
          <cell r="A7009" t="str">
            <v>804E32020</v>
          </cell>
          <cell r="C7009" t="str">
            <v>FT</v>
          </cell>
          <cell r="D7009" t="str">
            <v>DROP CABLE, 6 FIBER</v>
          </cell>
          <cell r="G7009">
            <v>0</v>
          </cell>
        </row>
        <row r="7010">
          <cell r="A7010" t="str">
            <v>804E32021</v>
          </cell>
          <cell r="C7010" t="str">
            <v>FT</v>
          </cell>
          <cell r="D7010" t="str">
            <v>DROP CABLE, 6 FIBER, AS PER PLAN</v>
          </cell>
          <cell r="G7010">
            <v>0</v>
          </cell>
        </row>
        <row r="7011">
          <cell r="A7011" t="str">
            <v>804E32040</v>
          </cell>
          <cell r="C7011" t="str">
            <v>FT</v>
          </cell>
          <cell r="D7011" t="str">
            <v>DROP CABLE, 12 FIBER</v>
          </cell>
          <cell r="G7011">
            <v>0</v>
          </cell>
        </row>
        <row r="7012">
          <cell r="A7012" t="str">
            <v>804E32060</v>
          </cell>
          <cell r="C7012" t="str">
            <v>FT</v>
          </cell>
          <cell r="D7012" t="str">
            <v>DROP CABLE, 24 FIBER</v>
          </cell>
          <cell r="F7012" t="str">
            <v>CHECK UNIT OF MEASURE</v>
          </cell>
          <cell r="G7012">
            <v>0</v>
          </cell>
        </row>
        <row r="7013">
          <cell r="A7013" t="str">
            <v>804E32990</v>
          </cell>
          <cell r="C7013" t="str">
            <v>EACH</v>
          </cell>
          <cell r="D7013" t="str">
            <v>FIBER OPTIC PATCH CORD, 2 FIBER</v>
          </cell>
          <cell r="G7013">
            <v>0</v>
          </cell>
        </row>
        <row r="7014">
          <cell r="A7014" t="str">
            <v>804E33000</v>
          </cell>
          <cell r="C7014" t="str">
            <v>EACH</v>
          </cell>
          <cell r="D7014" t="str">
            <v>FIBER OPTIC PATCH CORD, 4 FIBER</v>
          </cell>
          <cell r="G7014">
            <v>0</v>
          </cell>
        </row>
        <row r="7015">
          <cell r="A7015" t="str">
            <v>804E33001</v>
          </cell>
          <cell r="C7015" t="str">
            <v>EACH</v>
          </cell>
          <cell r="D7015" t="str">
            <v>FIBER OPTIC PATCH CORD, 4 FIBER, AS PER PLAN</v>
          </cell>
          <cell r="G7015">
            <v>0</v>
          </cell>
        </row>
        <row r="7016">
          <cell r="A7016" t="str">
            <v>804E33990</v>
          </cell>
          <cell r="C7016" t="str">
            <v>EACH</v>
          </cell>
          <cell r="D7016" t="str">
            <v>FIBER OPTIC PATCH CORD, 1 FIBER</v>
          </cell>
          <cell r="G7016">
            <v>0</v>
          </cell>
        </row>
        <row r="7017">
          <cell r="A7017" t="str">
            <v>804E33991</v>
          </cell>
          <cell r="C7017" t="str">
            <v>EACH</v>
          </cell>
          <cell r="D7017" t="str">
            <v>FIBER OPTIC PATCH CORD, 1 FIBER, AS PER PLAN</v>
          </cell>
          <cell r="G7017">
            <v>0</v>
          </cell>
        </row>
        <row r="7018">
          <cell r="A7018" t="str">
            <v>804E33996</v>
          </cell>
          <cell r="C7018" t="str">
            <v>EACH</v>
          </cell>
          <cell r="D7018" t="str">
            <v>FIBER TERMINATION PANEL, 2 FIBER</v>
          </cell>
          <cell r="G7018">
            <v>0</v>
          </cell>
        </row>
        <row r="7019">
          <cell r="A7019" t="str">
            <v>804E34000</v>
          </cell>
          <cell r="C7019" t="str">
            <v>EACH</v>
          </cell>
          <cell r="D7019" t="str">
            <v>FIBER TERMINATION PANEL, 6 FIBER</v>
          </cell>
          <cell r="G7019">
            <v>0</v>
          </cell>
        </row>
        <row r="7020">
          <cell r="A7020" t="str">
            <v>804E34001</v>
          </cell>
          <cell r="C7020" t="str">
            <v>EACH</v>
          </cell>
          <cell r="D7020" t="str">
            <v>FIBER TERMINATION PANEL, 6 FIBER, AS PER PLAN</v>
          </cell>
          <cell r="G7020">
            <v>0</v>
          </cell>
        </row>
        <row r="7021">
          <cell r="A7021" t="str">
            <v>804E34012</v>
          </cell>
          <cell r="C7021" t="str">
            <v>EACH</v>
          </cell>
          <cell r="D7021" t="str">
            <v>FIBER TERMINATION PANEL, 12 FIBER</v>
          </cell>
          <cell r="G7021">
            <v>0</v>
          </cell>
        </row>
        <row r="7022">
          <cell r="A7022" t="str">
            <v>804E34013</v>
          </cell>
          <cell r="C7022" t="str">
            <v>EACH</v>
          </cell>
          <cell r="D7022" t="str">
            <v>FIBER TERMINATION PANEL, 12 FIBER, AS PER PLAN</v>
          </cell>
          <cell r="G7022">
            <v>0</v>
          </cell>
        </row>
        <row r="7023">
          <cell r="A7023" t="str">
            <v>804E34022</v>
          </cell>
          <cell r="C7023" t="str">
            <v>EACH</v>
          </cell>
          <cell r="D7023" t="str">
            <v>FIBER TERMINATION PANEL, 24 FIBER</v>
          </cell>
          <cell r="G7023">
            <v>0</v>
          </cell>
        </row>
        <row r="7024">
          <cell r="A7024" t="str">
            <v>804E34023</v>
          </cell>
          <cell r="C7024" t="str">
            <v>EACH</v>
          </cell>
          <cell r="D7024" t="str">
            <v>FIBER TERMINATION PANEL, 24 FIBER, AS PER PLAN</v>
          </cell>
          <cell r="G7024">
            <v>0</v>
          </cell>
        </row>
        <row r="7025">
          <cell r="A7025" t="str">
            <v>804E34026</v>
          </cell>
          <cell r="C7025" t="str">
            <v>EACH</v>
          </cell>
          <cell r="D7025" t="str">
            <v>FIBER TERMINATION PANEL, 36 FIBER</v>
          </cell>
          <cell r="G7025">
            <v>0</v>
          </cell>
        </row>
        <row r="7026">
          <cell r="A7026" t="str">
            <v>804E34030</v>
          </cell>
          <cell r="C7026" t="str">
            <v>EACH</v>
          </cell>
          <cell r="D7026" t="str">
            <v>FIBER TERMINATION PANEL, 48 FIBER</v>
          </cell>
          <cell r="G7026">
            <v>0</v>
          </cell>
        </row>
        <row r="7027">
          <cell r="A7027" t="str">
            <v>804E34042</v>
          </cell>
          <cell r="C7027" t="str">
            <v>EACH</v>
          </cell>
          <cell r="D7027" t="str">
            <v>FIBER TERMINATION PANEL, 72 FIBER</v>
          </cell>
          <cell r="G7027">
            <v>0</v>
          </cell>
        </row>
        <row r="7028">
          <cell r="A7028" t="str">
            <v>804E34062</v>
          </cell>
          <cell r="C7028" t="str">
            <v>EACH</v>
          </cell>
          <cell r="D7028" t="str">
            <v>FIBER TERMINATION PANEL, 144 FIBER</v>
          </cell>
          <cell r="G7028">
            <v>0</v>
          </cell>
        </row>
        <row r="7029">
          <cell r="A7029" t="str">
            <v>804E34082</v>
          </cell>
          <cell r="C7029" t="str">
            <v>EACH</v>
          </cell>
          <cell r="D7029" t="str">
            <v>FIBER TERMINATION PANEL, 288 FIBER</v>
          </cell>
          <cell r="G7029">
            <v>0</v>
          </cell>
        </row>
        <row r="7030">
          <cell r="A7030" t="str">
            <v>804E35000</v>
          </cell>
          <cell r="C7030" t="str">
            <v>EACH</v>
          </cell>
          <cell r="D7030" t="str">
            <v>FUSION SPLICE</v>
          </cell>
          <cell r="G7030">
            <v>0</v>
          </cell>
        </row>
        <row r="7031">
          <cell r="A7031" t="str">
            <v>804E35001</v>
          </cell>
          <cell r="C7031" t="str">
            <v>EACH</v>
          </cell>
          <cell r="D7031" t="str">
            <v>FUSION SPLICE, AS PER PLAN</v>
          </cell>
          <cell r="G7031">
            <v>0</v>
          </cell>
        </row>
        <row r="7032">
          <cell r="A7032" t="str">
            <v>804E35010</v>
          </cell>
          <cell r="C7032" t="str">
            <v>EACH</v>
          </cell>
          <cell r="D7032" t="str">
            <v>FIBER OPTIC FUSION SPLICER</v>
          </cell>
          <cell r="G7032">
            <v>0</v>
          </cell>
        </row>
        <row r="7033">
          <cell r="A7033" t="str">
            <v>804E36000</v>
          </cell>
          <cell r="C7033" t="str">
            <v>EACH</v>
          </cell>
          <cell r="D7033" t="str">
            <v>SLACK INSTALLATION</v>
          </cell>
          <cell r="G7033">
            <v>0</v>
          </cell>
        </row>
        <row r="7034">
          <cell r="A7034" t="str">
            <v>804E36001</v>
          </cell>
          <cell r="C7034" t="str">
            <v>EACH</v>
          </cell>
          <cell r="D7034" t="str">
            <v>SLACK INSTALLATION, AS PER PLAN</v>
          </cell>
          <cell r="G7034">
            <v>0</v>
          </cell>
        </row>
        <row r="7035">
          <cell r="A7035" t="str">
            <v>804E37000</v>
          </cell>
          <cell r="C7035" t="str">
            <v>EACH</v>
          </cell>
          <cell r="D7035" t="str">
            <v>SPLICE ENCLOSURE, BUTT STYLE</v>
          </cell>
          <cell r="G7035">
            <v>0</v>
          </cell>
        </row>
        <row r="7036">
          <cell r="A7036" t="str">
            <v>804E37001</v>
          </cell>
          <cell r="C7036" t="str">
            <v>EACH</v>
          </cell>
          <cell r="D7036" t="str">
            <v>SPLICE ENCLOSURE, AS PER PLAN</v>
          </cell>
          <cell r="G7036">
            <v>0</v>
          </cell>
        </row>
        <row r="7037">
          <cell r="A7037" t="str">
            <v>804E37002</v>
          </cell>
          <cell r="C7037" t="str">
            <v>EACH</v>
          </cell>
          <cell r="D7037" t="str">
            <v>SPLICE ENCLOSURE, IN-LINE</v>
          </cell>
          <cell r="G7037">
            <v>0</v>
          </cell>
        </row>
        <row r="7038">
          <cell r="A7038" t="str">
            <v>804E37500</v>
          </cell>
          <cell r="C7038" t="str">
            <v>EACH</v>
          </cell>
          <cell r="D7038" t="str">
            <v>FIBER OPTIC CONNECTOR</v>
          </cell>
          <cell r="G7038">
            <v>0</v>
          </cell>
        </row>
        <row r="7039">
          <cell r="A7039" t="str">
            <v>804E37501</v>
          </cell>
          <cell r="C7039" t="str">
            <v>EACH</v>
          </cell>
          <cell r="D7039" t="str">
            <v>FIBER OPTIC CONNECTOR, AS PER PLAN</v>
          </cell>
          <cell r="G7039">
            <v>0</v>
          </cell>
        </row>
        <row r="7040">
          <cell r="A7040" t="str">
            <v>804E37700</v>
          </cell>
          <cell r="C7040" t="str">
            <v>LS</v>
          </cell>
          <cell r="D7040" t="str">
            <v>FIBER OPTIC CABLE TESTING</v>
          </cell>
          <cell r="G7040">
            <v>0</v>
          </cell>
        </row>
        <row r="7041">
          <cell r="A7041" t="str">
            <v>804E37701</v>
          </cell>
          <cell r="C7041" t="str">
            <v>LS</v>
          </cell>
          <cell r="D7041" t="str">
            <v>FIBER OPTIC CABLE TESTING, AS PER PLAN</v>
          </cell>
          <cell r="G7041">
            <v>0</v>
          </cell>
        </row>
        <row r="7042">
          <cell r="A7042" t="str">
            <v>804E37800</v>
          </cell>
          <cell r="C7042" t="str">
            <v>LS</v>
          </cell>
          <cell r="D7042" t="str">
            <v>FIBER OPTIC TRAINING</v>
          </cell>
          <cell r="G7042">
            <v>0</v>
          </cell>
        </row>
        <row r="7043">
          <cell r="A7043" t="str">
            <v>804E38000</v>
          </cell>
          <cell r="C7043" t="str">
            <v>EACH</v>
          </cell>
          <cell r="D7043" t="str">
            <v>FIBER OPTIC CABLE MODEM</v>
          </cell>
          <cell r="G7043">
            <v>0</v>
          </cell>
        </row>
        <row r="7044">
          <cell r="A7044" t="str">
            <v>804E38001</v>
          </cell>
          <cell r="C7044" t="str">
            <v>EACH</v>
          </cell>
          <cell r="D7044" t="str">
            <v>FIBER OPTIC CABLE MODEM, AS PER PLAN</v>
          </cell>
          <cell r="G7044">
            <v>0</v>
          </cell>
        </row>
        <row r="7045">
          <cell r="A7045" t="str">
            <v>804E38100</v>
          </cell>
          <cell r="C7045" t="str">
            <v>EACH</v>
          </cell>
          <cell r="D7045" t="str">
            <v>FIBER OPTIC CABLE MEDIA CONVERTER, ETHERNET</v>
          </cell>
          <cell r="G7045">
            <v>0</v>
          </cell>
        </row>
        <row r="7046">
          <cell r="A7046" t="str">
            <v>804E38101</v>
          </cell>
          <cell r="C7046" t="str">
            <v>EACH</v>
          </cell>
          <cell r="D7046" t="str">
            <v>FIBER OPTIC CABLE MEDIA CONVERTER, ETHERNET, AS PER PLAN</v>
          </cell>
          <cell r="G7046">
            <v>0</v>
          </cell>
        </row>
        <row r="7047">
          <cell r="A7047" t="str">
            <v>804E38150</v>
          </cell>
          <cell r="C7047" t="str">
            <v>EACH</v>
          </cell>
          <cell r="D7047" t="str">
            <v>FIBER OPTIC CABLE MEDIA CONVERTER, SERIAL</v>
          </cell>
          <cell r="G7047">
            <v>0</v>
          </cell>
        </row>
        <row r="7048">
          <cell r="A7048" t="str">
            <v>804E38151</v>
          </cell>
          <cell r="C7048" t="str">
            <v>EACH</v>
          </cell>
          <cell r="D7048" t="str">
            <v>FIBER OPTIC CABLE MEDIA CONVERTER, SERIAL, AS PER PLAN</v>
          </cell>
          <cell r="G7048">
            <v>0</v>
          </cell>
        </row>
        <row r="7049">
          <cell r="A7049" t="str">
            <v>804E39000</v>
          </cell>
          <cell r="C7049" t="str">
            <v>EACH</v>
          </cell>
          <cell r="D7049" t="str">
            <v>FIBER OPTIC OPTICAL TIME DOMAIN REFLECTOMETER (OTDR)</v>
          </cell>
          <cell r="G7049">
            <v>0</v>
          </cell>
        </row>
        <row r="7050">
          <cell r="A7050" t="str">
            <v>804E39100</v>
          </cell>
          <cell r="C7050" t="str">
            <v>EACH</v>
          </cell>
          <cell r="D7050" t="str">
            <v>FIBER OPTIC CLEAVER</v>
          </cell>
          <cell r="G7050">
            <v>0</v>
          </cell>
        </row>
        <row r="7051">
          <cell r="A7051" t="str">
            <v>804E39200</v>
          </cell>
          <cell r="C7051" t="str">
            <v>EACH</v>
          </cell>
          <cell r="D7051" t="str">
            <v>FIBER OPTIC POWER METER</v>
          </cell>
          <cell r="G7051">
            <v>0</v>
          </cell>
        </row>
        <row r="7052">
          <cell r="A7052" t="str">
            <v>804E39300</v>
          </cell>
          <cell r="C7052" t="str">
            <v>EACH</v>
          </cell>
          <cell r="D7052" t="str">
            <v>FIBER OPTIC VISUAL FAULT LOCATOR</v>
          </cell>
          <cell r="G7052">
            <v>0</v>
          </cell>
        </row>
        <row r="7053">
          <cell r="A7053" t="str">
            <v>804E98000</v>
          </cell>
          <cell r="C7053" t="str">
            <v>FT</v>
          </cell>
          <cell r="D7053" t="str">
            <v>FIBER OPTIC CABLE, MISC.:</v>
          </cell>
          <cell r="F7053" t="str">
            <v>ADD SUPPLEMENTAL DESCRIPTION</v>
          </cell>
          <cell r="G7053">
            <v>1</v>
          </cell>
        </row>
        <row r="7054">
          <cell r="A7054" t="str">
            <v>804E98100</v>
          </cell>
          <cell r="C7054" t="str">
            <v>EACH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804E99000</v>
          </cell>
          <cell r="B7055" t="str">
            <v>Y</v>
          </cell>
          <cell r="C7055" t="str">
            <v>LS</v>
          </cell>
          <cell r="D7055" t="str">
            <v>SPECIAL - FIBER OPTIC CABLE AND COMPONENTS</v>
          </cell>
          <cell r="F7055" t="str">
            <v>DESIGN BUILD PROJECTS ONLY</v>
          </cell>
          <cell r="G7055">
            <v>0</v>
          </cell>
        </row>
        <row r="7056">
          <cell r="A7056" t="str">
            <v>805E00100</v>
          </cell>
          <cell r="C7056" t="str">
            <v>EACH</v>
          </cell>
          <cell r="D7056" t="str">
            <v>GLOBAL POSITIONING SYSTEM CLOCK ASSEMBLY</v>
          </cell>
          <cell r="G7056">
            <v>0</v>
          </cell>
        </row>
        <row r="7057">
          <cell r="A7057" t="str">
            <v>805E00101</v>
          </cell>
          <cell r="C7057" t="str">
            <v>EACH</v>
          </cell>
          <cell r="D7057" t="str">
            <v>GLOBAL POSITIONING SYSTEM CLOCK ASSEMBLY, AS PER PLAN</v>
          </cell>
          <cell r="G7057">
            <v>0</v>
          </cell>
        </row>
        <row r="7058">
          <cell r="A7058" t="str">
            <v>806E00100</v>
          </cell>
          <cell r="C7058" t="str">
            <v>CY</v>
          </cell>
          <cell r="D7058" t="str">
            <v>ASPHALT CONCRETE SURFACE COURSE, 12.5MM, TYPE A</v>
          </cell>
          <cell r="G7058">
            <v>0</v>
          </cell>
        </row>
        <row r="7059">
          <cell r="A7059" t="str">
            <v>806E00101</v>
          </cell>
          <cell r="C7059" t="str">
            <v>CY</v>
          </cell>
          <cell r="D7059" t="str">
            <v>ASPHALT CONCRETE SURFACE COURSE, 12.5MM, TYPE A, AS PER PLAN</v>
          </cell>
          <cell r="G7059">
            <v>0</v>
          </cell>
        </row>
        <row r="7060">
          <cell r="A7060" t="str">
            <v>806E00200</v>
          </cell>
          <cell r="C7060" t="str">
            <v>CY</v>
          </cell>
          <cell r="D7060" t="str">
            <v>ASPHALT CONCRETE SURFACE COURSE, 12.5MM, TYPE B</v>
          </cell>
          <cell r="G7060">
            <v>0</v>
          </cell>
        </row>
        <row r="7061">
          <cell r="A7061" t="str">
            <v>806E00201</v>
          </cell>
          <cell r="C7061" t="str">
            <v>CY</v>
          </cell>
          <cell r="D7061" t="str">
            <v>ASPHALT CONCRETE SURFACE COURSE, 12.5MM, TYPE B, AS PER PLAN</v>
          </cell>
          <cell r="G7061">
            <v>0</v>
          </cell>
        </row>
        <row r="7062">
          <cell r="A7062" t="str">
            <v>806E10100</v>
          </cell>
          <cell r="C7062" t="str">
            <v>CY</v>
          </cell>
          <cell r="D7062" t="str">
            <v>ASPHALT CONCRETE SURFACE COURSE, 9.5MM, TYPE A</v>
          </cell>
          <cell r="G7062">
            <v>0</v>
          </cell>
        </row>
        <row r="7063">
          <cell r="A7063" t="str">
            <v>806E10200</v>
          </cell>
          <cell r="C7063" t="str">
            <v>CY</v>
          </cell>
          <cell r="D7063" t="str">
            <v>ASPHALT CONCRETE SURFACE COURSE, 9.5MM, TYPE B</v>
          </cell>
          <cell r="G7063">
            <v>0</v>
          </cell>
        </row>
        <row r="7064">
          <cell r="A7064" t="str">
            <v>808E18700</v>
          </cell>
          <cell r="C7064" t="str">
            <v>SNMT</v>
          </cell>
          <cell r="D7064" t="str">
            <v>DIGITAL SPEED LIMIT (DSL) SIGN ASSEMBLY</v>
          </cell>
          <cell r="G7064">
            <v>0</v>
          </cell>
        </row>
        <row r="7065">
          <cell r="A7065" t="str">
            <v>809E60000</v>
          </cell>
          <cell r="C7065" t="str">
            <v>EACH</v>
          </cell>
          <cell r="D7065" t="str">
            <v>CCTV IP-CAMERA SYSTEM, DOME-TYPE</v>
          </cell>
          <cell r="G7065">
            <v>0</v>
          </cell>
        </row>
        <row r="7066">
          <cell r="A7066" t="str">
            <v>809E60001</v>
          </cell>
          <cell r="C7066" t="str">
            <v>EACH</v>
          </cell>
          <cell r="D7066" t="str">
            <v>CCTV IP-CAMERA SYSTEM, DOME-TYPE, AS PER PLAN</v>
          </cell>
          <cell r="G7066">
            <v>0</v>
          </cell>
        </row>
        <row r="7067">
          <cell r="A7067" t="str">
            <v>809E60010</v>
          </cell>
          <cell r="C7067" t="str">
            <v>EACH</v>
          </cell>
          <cell r="D7067" t="str">
            <v>CCTV IP-CAMERA SYSTEM, TYPE HD, WALL/TUNNEL</v>
          </cell>
          <cell r="G7067">
            <v>0</v>
          </cell>
        </row>
        <row r="7068">
          <cell r="A7068" t="str">
            <v>809E60020</v>
          </cell>
          <cell r="C7068" t="str">
            <v>DAY</v>
          </cell>
          <cell r="D7068" t="str">
            <v>CCTV IP-CAMERA SYSTEM, PORTABLE</v>
          </cell>
          <cell r="F7068" t="str">
            <v>CHECK UNIT OF MEASURE</v>
          </cell>
          <cell r="G7068">
            <v>0</v>
          </cell>
        </row>
        <row r="7069">
          <cell r="A7069" t="str">
            <v>809E61000</v>
          </cell>
          <cell r="C7069" t="str">
            <v>EACH</v>
          </cell>
          <cell r="D7069" t="str">
            <v>CCTV CONCRETE POLE WITH LOWERING UNIT, 70 FEET</v>
          </cell>
          <cell r="G7069">
            <v>0</v>
          </cell>
        </row>
        <row r="7070">
          <cell r="A7070" t="str">
            <v>809E61002</v>
          </cell>
          <cell r="C7070" t="str">
            <v>EACH</v>
          </cell>
          <cell r="D7070" t="str">
            <v>CCTV CONCRETE POLE, 70 FEET</v>
          </cell>
          <cell r="G7070">
            <v>0</v>
          </cell>
        </row>
        <row r="7071">
          <cell r="A7071" t="str">
            <v>809E61010</v>
          </cell>
          <cell r="C7071" t="str">
            <v>EACH</v>
          </cell>
          <cell r="D7071" t="str">
            <v>CCTV CONCRETE POLE WITH LOWERING UNIT, 50 FEET</v>
          </cell>
          <cell r="G7071">
            <v>0</v>
          </cell>
        </row>
        <row r="7072">
          <cell r="A7072" t="str">
            <v>809E61012</v>
          </cell>
          <cell r="C7072" t="str">
            <v>EACH</v>
          </cell>
          <cell r="D7072" t="str">
            <v>CCTV CONCRETE POLE, 50 FEET</v>
          </cell>
          <cell r="G7072">
            <v>0</v>
          </cell>
        </row>
        <row r="7073">
          <cell r="A7073" t="str">
            <v>809E61090</v>
          </cell>
          <cell r="C7073" t="str">
            <v>EACH</v>
          </cell>
          <cell r="D7073" t="str">
            <v>CCTV LOWERING UNIT</v>
          </cell>
          <cell r="G7073">
            <v>0</v>
          </cell>
        </row>
        <row r="7074">
          <cell r="A7074" t="str">
            <v>809E63000</v>
          </cell>
          <cell r="C7074" t="str">
            <v>EACH</v>
          </cell>
          <cell r="D7074" t="str">
            <v>DYNAMIC MESSAGE SIGN (DMS), FULL-SIZE WALK-IN</v>
          </cell>
          <cell r="G7074">
            <v>0</v>
          </cell>
        </row>
        <row r="7075">
          <cell r="A7075" t="str">
            <v>809E63001</v>
          </cell>
          <cell r="C7075" t="str">
            <v>EACH</v>
          </cell>
          <cell r="D7075" t="str">
            <v>DYNAMIC MESSAGE SIGN (DMS), FULL-SIZE WALK-IN, AS PER PLAN</v>
          </cell>
          <cell r="G7075">
            <v>0</v>
          </cell>
        </row>
        <row r="7076">
          <cell r="A7076" t="str">
            <v>809E63010</v>
          </cell>
          <cell r="C7076" t="str">
            <v>EACH</v>
          </cell>
          <cell r="D7076" t="str">
            <v>DYNAMIC MESSAGE SIGN (DMS), FRONT-ACCESS</v>
          </cell>
          <cell r="G7076">
            <v>0</v>
          </cell>
        </row>
        <row r="7077">
          <cell r="A7077" t="str">
            <v>809E63020</v>
          </cell>
          <cell r="C7077" t="str">
            <v>EACH</v>
          </cell>
          <cell r="D7077" t="str">
            <v>DESTINATION DYNAMIC MESSAGE SIGN (DDMS), FREEWAY - TWO-LINE</v>
          </cell>
          <cell r="G7077">
            <v>0</v>
          </cell>
        </row>
        <row r="7078">
          <cell r="A7078" t="str">
            <v>809E63030</v>
          </cell>
          <cell r="C7078" t="str">
            <v>EACH</v>
          </cell>
          <cell r="D7078" t="str">
            <v>DESTINATION DYNAMIC MESSAGE SIGN (DDMS), FREEWAY - THREE-LINE</v>
          </cell>
          <cell r="G7078">
            <v>0</v>
          </cell>
        </row>
        <row r="7079">
          <cell r="A7079" t="str">
            <v>809E63040</v>
          </cell>
          <cell r="C7079" t="str">
            <v>EACH</v>
          </cell>
          <cell r="D7079" t="str">
            <v>DESTINATION DYNAMIC MESSAGE SIGN (DDMS), ARTERIAL - TWO-LINE</v>
          </cell>
          <cell r="G7079">
            <v>0</v>
          </cell>
        </row>
        <row r="7080">
          <cell r="A7080" t="str">
            <v>809E63050</v>
          </cell>
          <cell r="C7080" t="str">
            <v>EACH</v>
          </cell>
          <cell r="D7080" t="str">
            <v>DESTINATION DYNAMIC MESSAGE SIGN (DDMS), ARTERIAL - THREE-LINE</v>
          </cell>
          <cell r="G7080">
            <v>0</v>
          </cell>
        </row>
        <row r="7081">
          <cell r="A7081" t="str">
            <v>809E64000</v>
          </cell>
          <cell r="C7081" t="str">
            <v>EACH</v>
          </cell>
          <cell r="D7081" t="str">
            <v>HIGHWAY ADVISORY RADIO (HAR) ASSEMBLY</v>
          </cell>
          <cell r="G7081">
            <v>0</v>
          </cell>
        </row>
        <row r="7082">
          <cell r="A7082" t="str">
            <v>809E64010</v>
          </cell>
          <cell r="C7082" t="str">
            <v>EACH</v>
          </cell>
          <cell r="D7082" t="str">
            <v>HIGHWAY ADVISORY RADIO (HAR) FLASHING BEACON SYSTEM</v>
          </cell>
          <cell r="G7082">
            <v>0</v>
          </cell>
        </row>
        <row r="7083">
          <cell r="A7083" t="str">
            <v>809E64500</v>
          </cell>
          <cell r="C7083" t="str">
            <v>EACH</v>
          </cell>
          <cell r="D7083" t="str">
            <v>HIGH-SPEED ETHERNET RADIO</v>
          </cell>
          <cell r="G7083">
            <v>0</v>
          </cell>
        </row>
        <row r="7084">
          <cell r="A7084" t="str">
            <v>809E64550</v>
          </cell>
          <cell r="C7084" t="str">
            <v>FT</v>
          </cell>
          <cell r="D7084" t="str">
            <v>ETHERNET CABLE, OUTDOOR-RATED</v>
          </cell>
          <cell r="G7084">
            <v>0</v>
          </cell>
        </row>
        <row r="7085">
          <cell r="A7085" t="str">
            <v>809E65000</v>
          </cell>
          <cell r="C7085" t="str">
            <v>EACH</v>
          </cell>
          <cell r="D7085" t="str">
            <v>ITS CABINET - GROUND MOUNTED</v>
          </cell>
          <cell r="G7085">
            <v>0</v>
          </cell>
        </row>
        <row r="7086">
          <cell r="A7086" t="str">
            <v>809E65010</v>
          </cell>
          <cell r="C7086" t="str">
            <v>EACH</v>
          </cell>
          <cell r="D7086" t="str">
            <v>ITS CABINET - POLE MOUNTED</v>
          </cell>
          <cell r="G7086">
            <v>0</v>
          </cell>
        </row>
        <row r="7087">
          <cell r="A7087" t="str">
            <v>809E65020</v>
          </cell>
          <cell r="C7087" t="str">
            <v>EACH</v>
          </cell>
          <cell r="D7087" t="str">
            <v>ITS CABINET - POWER DISTRIBUTION CABINET (PDC)</v>
          </cell>
          <cell r="G7087">
            <v>0</v>
          </cell>
        </row>
        <row r="7088">
          <cell r="A7088" t="str">
            <v>809E65030</v>
          </cell>
          <cell r="C7088" t="str">
            <v>EACH</v>
          </cell>
          <cell r="D7088" t="str">
            <v>ITS CABINET - RAMP METER</v>
          </cell>
          <cell r="G7088">
            <v>0</v>
          </cell>
        </row>
        <row r="7089">
          <cell r="A7089" t="str">
            <v>809E65040</v>
          </cell>
          <cell r="C7089" t="str">
            <v>EACH</v>
          </cell>
          <cell r="D7089" t="str">
            <v>ITS CABINET - DMS</v>
          </cell>
          <cell r="G7089">
            <v>0</v>
          </cell>
        </row>
        <row r="7090">
          <cell r="A7090" t="str">
            <v>809E65990</v>
          </cell>
          <cell r="C7090" t="str">
            <v>EACH</v>
          </cell>
          <cell r="D7090" t="str">
            <v>ITS DEVICE, MISC.:</v>
          </cell>
          <cell r="F7090" t="str">
            <v>ADD SUPPLEMENTAL DESCRIPTION</v>
          </cell>
          <cell r="G7090">
            <v>1</v>
          </cell>
        </row>
        <row r="7091">
          <cell r="A7091" t="str">
            <v>809E66000</v>
          </cell>
          <cell r="C7091" t="str">
            <v>EACH</v>
          </cell>
          <cell r="D7091" t="str">
            <v>CLOSED LOOP ARTERIAL TRAFFIC SIGNAL SYSTEM</v>
          </cell>
          <cell r="G7091">
            <v>0</v>
          </cell>
        </row>
        <row r="7092">
          <cell r="A7092" t="str">
            <v>809E66010</v>
          </cell>
          <cell r="C7092" t="str">
            <v>EACH</v>
          </cell>
          <cell r="D7092" t="str">
            <v>CENTRALLY CONTROLLED ARTERIAL TRAFFIC SIGNAL SYSTEM</v>
          </cell>
          <cell r="G7092">
            <v>0</v>
          </cell>
        </row>
        <row r="7093">
          <cell r="A7093" t="str">
            <v>809E66020</v>
          </cell>
          <cell r="C7093" t="str">
            <v>EACH</v>
          </cell>
          <cell r="D7093" t="str">
            <v>HIGHWAY RAIL / TRAFFIC SIGNAL PRE-EMPTION</v>
          </cell>
          <cell r="G7093">
            <v>0</v>
          </cell>
        </row>
        <row r="7094">
          <cell r="A7094" t="str">
            <v>809E66030</v>
          </cell>
          <cell r="C7094" t="str">
            <v>EACH</v>
          </cell>
          <cell r="D7094" t="str">
            <v>TRAFFIC SIGNAL SYSTEM WITH EMERGENCY VEHICLE PRE-EMPTION</v>
          </cell>
          <cell r="G7094">
            <v>0</v>
          </cell>
        </row>
        <row r="7095">
          <cell r="A7095" t="str">
            <v>809E66040</v>
          </cell>
          <cell r="C7095" t="str">
            <v>EACH</v>
          </cell>
          <cell r="D7095" t="str">
            <v>TRAFFIC SIGNAL SYSTEM WITH TRANSIT PRIORITY</v>
          </cell>
          <cell r="G7095">
            <v>0</v>
          </cell>
        </row>
        <row r="7096">
          <cell r="A7096" t="str">
            <v>809E66050</v>
          </cell>
          <cell r="C7096" t="str">
            <v>EACH</v>
          </cell>
          <cell r="D7096" t="str">
            <v>ADAPTIVE TRAFFIC SIGNAL CONTROL SYSTEM</v>
          </cell>
          <cell r="G7096">
            <v>0</v>
          </cell>
        </row>
        <row r="7097">
          <cell r="A7097" t="str">
            <v>809E67000</v>
          </cell>
          <cell r="C7097" t="str">
            <v>EACH</v>
          </cell>
          <cell r="D7097" t="str">
            <v>RAMP METER SYSTEM</v>
          </cell>
          <cell r="G7097">
            <v>0</v>
          </cell>
        </row>
        <row r="7098">
          <cell r="A7098" t="str">
            <v>809E67050</v>
          </cell>
          <cell r="C7098" t="str">
            <v>EACH</v>
          </cell>
          <cell r="D7098" t="str">
            <v>RAMP METER TRAINING</v>
          </cell>
          <cell r="G7098">
            <v>0</v>
          </cell>
        </row>
        <row r="7099">
          <cell r="A7099" t="str">
            <v>809E68900</v>
          </cell>
          <cell r="C7099" t="str">
            <v>EACH</v>
          </cell>
          <cell r="D7099" t="str">
            <v>SIDE-FIRED RADAR DETECTOR</v>
          </cell>
          <cell r="G7099">
            <v>0</v>
          </cell>
        </row>
        <row r="7100">
          <cell r="A7100" t="str">
            <v>809E69000</v>
          </cell>
          <cell r="C7100" t="str">
            <v>EACH</v>
          </cell>
          <cell r="D7100" t="str">
            <v>ADVANCE RADAR DETECTION</v>
          </cell>
          <cell r="G7100">
            <v>0</v>
          </cell>
        </row>
        <row r="7101">
          <cell r="A7101" t="str">
            <v>809E69001</v>
          </cell>
          <cell r="C7101" t="str">
            <v>EACH</v>
          </cell>
          <cell r="D7101" t="str">
            <v>ADVANCE RADAR DETECTION, AS PER PLAN</v>
          </cell>
          <cell r="G7101">
            <v>0</v>
          </cell>
        </row>
        <row r="7102">
          <cell r="A7102" t="str">
            <v>809E69100</v>
          </cell>
          <cell r="C7102" t="str">
            <v>EACH</v>
          </cell>
          <cell r="D7102" t="str">
            <v>STOP LINE RADAR DETECTION</v>
          </cell>
          <cell r="G7102">
            <v>0</v>
          </cell>
        </row>
        <row r="7103">
          <cell r="A7103" t="str">
            <v>809E69101</v>
          </cell>
          <cell r="C7103" t="str">
            <v>EACH</v>
          </cell>
          <cell r="D7103" t="str">
            <v>STOP LINE RADAR DETECTION, AS PER PLAN</v>
          </cell>
          <cell r="G7103">
            <v>0</v>
          </cell>
        </row>
        <row r="7104">
          <cell r="A7104" t="str">
            <v>809E69110</v>
          </cell>
          <cell r="C7104" t="str">
            <v>EACH</v>
          </cell>
          <cell r="D7104" t="str">
            <v>STOP LINE AND ADVANCE RADAR DETECTION</v>
          </cell>
          <cell r="G7104">
            <v>0</v>
          </cell>
        </row>
        <row r="7105">
          <cell r="A7105" t="str">
            <v>809E69122</v>
          </cell>
          <cell r="C7105" t="str">
            <v>EACH</v>
          </cell>
          <cell r="D7105" t="str">
            <v>ATC V6.24 CONTROLLER</v>
          </cell>
          <cell r="G7105">
            <v>0</v>
          </cell>
        </row>
        <row r="7106">
          <cell r="A7106" t="str">
            <v>809E69130</v>
          </cell>
          <cell r="C7106" t="str">
            <v>EACH</v>
          </cell>
          <cell r="D7106" t="str">
            <v>WRONG WAY DETECTION SYSTEM</v>
          </cell>
          <cell r="G7106">
            <v>0</v>
          </cell>
        </row>
        <row r="7107">
          <cell r="A7107" t="str">
            <v>809E70000</v>
          </cell>
          <cell r="C7107" t="str">
            <v>LS</v>
          </cell>
          <cell r="D7107" t="str">
            <v>MAINTAINING ITS DURING CONSTRUCTION</v>
          </cell>
          <cell r="G7107">
            <v>0</v>
          </cell>
        </row>
        <row r="7108">
          <cell r="A7108" t="str">
            <v>809E99000</v>
          </cell>
          <cell r="B7108" t="str">
            <v>Y</v>
          </cell>
          <cell r="C7108" t="str">
            <v>LS</v>
          </cell>
          <cell r="D7108" t="str">
            <v>SPECIAL - ITS</v>
          </cell>
          <cell r="F7108" t="str">
            <v>DESIGN BUILD PROJECTS ONLY</v>
          </cell>
          <cell r="G7108">
            <v>0</v>
          </cell>
        </row>
        <row r="7109">
          <cell r="A7109" t="str">
            <v>810E00100</v>
          </cell>
          <cell r="C7109" t="str">
            <v>EACH</v>
          </cell>
          <cell r="D7109" t="str">
            <v>VITAL INDUCTIVE LOOP PROCESSOR SYSTEM</v>
          </cell>
          <cell r="G7109">
            <v>0</v>
          </cell>
        </row>
        <row r="7110">
          <cell r="A7110" t="str">
            <v>810E00101</v>
          </cell>
          <cell r="C7110" t="str">
            <v>EACH</v>
          </cell>
          <cell r="D7110" t="str">
            <v>VITAL INDUCTIVE LOOP PROCESSOR SYSTEM, AS PER PLAN</v>
          </cell>
          <cell r="G7110">
            <v>0</v>
          </cell>
        </row>
        <row r="7111">
          <cell r="A7111" t="str">
            <v>814E00010</v>
          </cell>
          <cell r="C7111" t="str">
            <v>EACH</v>
          </cell>
          <cell r="D7111" t="str">
            <v>INTERSTATE ELONGATED ROUTE SHIELD SYMBOL MARKING, TYPE B125</v>
          </cell>
          <cell r="G7111">
            <v>0</v>
          </cell>
        </row>
        <row r="7112">
          <cell r="A7112" t="str">
            <v>814E00012</v>
          </cell>
          <cell r="C7112" t="str">
            <v>EACH</v>
          </cell>
          <cell r="D7112" t="str">
            <v>US ROUTE SHIELD SYMBOL MARKING, TYPE B125</v>
          </cell>
          <cell r="G7112">
            <v>0</v>
          </cell>
        </row>
        <row r="7113">
          <cell r="A7113" t="str">
            <v>814E00014</v>
          </cell>
          <cell r="C7113" t="str">
            <v>EACH</v>
          </cell>
          <cell r="D7113" t="str">
            <v>STATE ROUTE SHIELD SYMBOL MARKING, TYPE B125</v>
          </cell>
          <cell r="G7113">
            <v>0</v>
          </cell>
        </row>
        <row r="7114">
          <cell r="A7114" t="str">
            <v>814E00016</v>
          </cell>
          <cell r="C7114" t="str">
            <v>EACH</v>
          </cell>
          <cell r="D7114" t="str">
            <v>CARDINAL DIRECTION (NORTH, SOUTH, WEST &amp; EAST) MARKING, TYPE B125</v>
          </cell>
          <cell r="G7114">
            <v>0</v>
          </cell>
        </row>
        <row r="7115">
          <cell r="A7115" t="str">
            <v>814E00018</v>
          </cell>
          <cell r="C7115" t="str">
            <v>EACH</v>
          </cell>
          <cell r="D7115" t="str">
            <v>REMOVAL OF PAVEMENT MARKING</v>
          </cell>
          <cell r="G7115">
            <v>0</v>
          </cell>
        </row>
        <row r="7116">
          <cell r="A7116" t="str">
            <v>814E00020</v>
          </cell>
          <cell r="C7116" t="str">
            <v>SF</v>
          </cell>
          <cell r="D7116" t="str">
            <v>REMOVAL OF PAVEMENT MARKING</v>
          </cell>
          <cell r="G7116">
            <v>0</v>
          </cell>
        </row>
        <row r="7117">
          <cell r="A7117" t="str">
            <v>815E30000</v>
          </cell>
          <cell r="C7117" t="str">
            <v>EACH</v>
          </cell>
          <cell r="D7117" t="str">
            <v>SPREAD SPECTRUM RADIO</v>
          </cell>
          <cell r="G7117">
            <v>0</v>
          </cell>
        </row>
        <row r="7118">
          <cell r="A7118" t="str">
            <v>815E30001</v>
          </cell>
          <cell r="C7118" t="str">
            <v>EACH</v>
          </cell>
          <cell r="D7118" t="str">
            <v>SPREAD SPECTRUM RADIO, AS PER PLAN</v>
          </cell>
          <cell r="G7118">
            <v>0</v>
          </cell>
        </row>
        <row r="7119">
          <cell r="A7119" t="str">
            <v>815E30100</v>
          </cell>
          <cell r="C7119" t="str">
            <v>LS</v>
          </cell>
          <cell r="D7119" t="str">
            <v>TRAINING FOR SPREAD SPECTRUM RADIO</v>
          </cell>
          <cell r="G7119">
            <v>0</v>
          </cell>
        </row>
        <row r="7120">
          <cell r="A7120" t="str">
            <v>816E30000</v>
          </cell>
          <cell r="C7120" t="str">
            <v>EACH</v>
          </cell>
          <cell r="D7120" t="str">
            <v>VIDEO DETECTION SYSTEM</v>
          </cell>
          <cell r="G7120">
            <v>0</v>
          </cell>
        </row>
        <row r="7121">
          <cell r="A7121" t="str">
            <v>816E30001</v>
          </cell>
          <cell r="C7121" t="str">
            <v>EACH</v>
          </cell>
          <cell r="D7121" t="str">
            <v>VIDEO DETECTION SYSTEM, AS PER PLAN</v>
          </cell>
          <cell r="G7121">
            <v>0</v>
          </cell>
        </row>
        <row r="7122">
          <cell r="A7122" t="str">
            <v>816E30100</v>
          </cell>
          <cell r="C7122" t="str">
            <v>LS</v>
          </cell>
          <cell r="D7122" t="str">
            <v>TRAINING FOR VIDEO DETECTION SYSTEM</v>
          </cell>
          <cell r="G7122">
            <v>0</v>
          </cell>
        </row>
        <row r="7123">
          <cell r="A7123" t="str">
            <v>818E30000</v>
          </cell>
          <cell r="C7123" t="str">
            <v>EACH</v>
          </cell>
          <cell r="D7123" t="str">
            <v>PROGRAMMABLE LOGIC CONTROLLER (PLC), (BASIC OR ADVANCED)</v>
          </cell>
          <cell r="G7123">
            <v>0</v>
          </cell>
        </row>
        <row r="7124">
          <cell r="A7124" t="str">
            <v>819E10000</v>
          </cell>
          <cell r="C7124" t="str">
            <v>EACH</v>
          </cell>
          <cell r="D7124" t="str">
            <v>RAILROAD PREEMPTION INTERFACE</v>
          </cell>
          <cell r="F7124" t="str">
            <v>LOCATION REQUIRED</v>
          </cell>
          <cell r="G7124">
            <v>1</v>
          </cell>
        </row>
        <row r="7125">
          <cell r="A7125" t="str">
            <v>819E10001</v>
          </cell>
          <cell r="C7125" t="str">
            <v>EACH</v>
          </cell>
          <cell r="D7125" t="str">
            <v>RAILROAD PREEMPTION INTERFACE, AS PER PLAN</v>
          </cell>
          <cell r="F7125" t="str">
            <v>LOCATION REQUIRED</v>
          </cell>
          <cell r="G7125">
            <v>1</v>
          </cell>
        </row>
        <row r="7126">
          <cell r="A7126" t="str">
            <v>820E10001</v>
          </cell>
          <cell r="C7126" t="str">
            <v>EACH</v>
          </cell>
          <cell r="D7126" t="str">
            <v>INSTRUMENTATION ENCLOSURE, AS PER PLAN</v>
          </cell>
          <cell r="F7126" t="str">
            <v>SEE SS820 FOR SUPP DESCRIPTION</v>
          </cell>
          <cell r="G7126">
            <v>1</v>
          </cell>
        </row>
        <row r="7127">
          <cell r="A7127" t="str">
            <v>822E10000</v>
          </cell>
          <cell r="C7127" t="str">
            <v>SY</v>
          </cell>
          <cell r="D7127" t="str">
            <v>HOT IN-PLACE RECYCLING, INTERMEDIATE COURSE</v>
          </cell>
          <cell r="G7127">
            <v>0</v>
          </cell>
        </row>
        <row r="7128">
          <cell r="A7128" t="str">
            <v>823E10000</v>
          </cell>
          <cell r="C7128" t="str">
            <v>CY</v>
          </cell>
          <cell r="D7128" t="str">
            <v>ASPHALT CONCRETE SURFACE COURSE, TYPE 1, (448)</v>
          </cell>
          <cell r="G7128">
            <v>0</v>
          </cell>
        </row>
        <row r="7129">
          <cell r="A7129" t="str">
            <v>823E15000</v>
          </cell>
          <cell r="C7129" t="str">
            <v>CY</v>
          </cell>
          <cell r="D7129" t="str">
            <v>ASPHALT CONCRETE INTERMEDIATE COURSE, TYPE 1, (448)</v>
          </cell>
          <cell r="G7129">
            <v>0</v>
          </cell>
        </row>
        <row r="7130">
          <cell r="A7130" t="str">
            <v>823E20000</v>
          </cell>
          <cell r="C7130" t="str">
            <v>CY</v>
          </cell>
          <cell r="D7130" t="str">
            <v>ASPHALT CONCRETE INTERMEDIATE COURSE, TYPE 2, (448)</v>
          </cell>
          <cell r="G7130">
            <v>0</v>
          </cell>
        </row>
        <row r="7131">
          <cell r="A7131" t="str">
            <v>824E00010</v>
          </cell>
          <cell r="C7131" t="str">
            <v>LS</v>
          </cell>
          <cell r="D7131" t="str">
            <v>SYSTEM ANALYSIS</v>
          </cell>
          <cell r="G7131">
            <v>0</v>
          </cell>
        </row>
        <row r="7132">
          <cell r="A7132" t="str">
            <v>824E00011</v>
          </cell>
          <cell r="C7132" t="str">
            <v>LS</v>
          </cell>
          <cell r="D7132" t="str">
            <v>SYSTEM ANALYSIS, AS PER PLAN</v>
          </cell>
          <cell r="G7132">
            <v>0</v>
          </cell>
        </row>
        <row r="7133">
          <cell r="A7133" t="str">
            <v>826E10000</v>
          </cell>
          <cell r="C7133" t="str">
            <v>CY</v>
          </cell>
          <cell r="D7133" t="str">
            <v>ASPHALT CONCRETE SURFACE COURSE, TYPE 1, (448), FIBER TYPE A</v>
          </cell>
          <cell r="G7133">
            <v>0</v>
          </cell>
        </row>
        <row r="7134">
          <cell r="A7134" t="str">
            <v>826E10001</v>
          </cell>
          <cell r="C7134" t="str">
            <v>CY</v>
          </cell>
          <cell r="D7134" t="str">
            <v>ASPHALT CONCRETE SURFACE COURSE, TYPE 1, (448), FIBER TYPE A, AS PER PLAN</v>
          </cell>
          <cell r="G7134">
            <v>0</v>
          </cell>
        </row>
        <row r="7135">
          <cell r="A7135" t="str">
            <v>826E10020</v>
          </cell>
          <cell r="C7135" t="str">
            <v>CY</v>
          </cell>
          <cell r="D7135" t="str">
            <v>ASPHALT CONCRETE SURFACE COURSE, TYPE 1, (448), FIBER TYPE B</v>
          </cell>
          <cell r="G7135">
            <v>0</v>
          </cell>
        </row>
        <row r="7136">
          <cell r="A7136" t="str">
            <v>826E10021</v>
          </cell>
          <cell r="C7136" t="str">
            <v>CY</v>
          </cell>
          <cell r="D7136" t="str">
            <v>ASPHALT CONCRETE SURFACE COURSE, TYPE 1, (448), FIBER TYPE B, AS PER PLAN</v>
          </cell>
          <cell r="G7136">
            <v>0</v>
          </cell>
        </row>
        <row r="7137">
          <cell r="A7137" t="str">
            <v>826E10040</v>
          </cell>
          <cell r="C7137" t="str">
            <v>CY</v>
          </cell>
          <cell r="D7137" t="str">
            <v>ASPHALT CONCRETE SURFACE COURSE, TYPE 1, (448), FIBER TYPE C</v>
          </cell>
          <cell r="G7137">
            <v>0</v>
          </cell>
        </row>
        <row r="7138">
          <cell r="A7138" t="str">
            <v>826E10041</v>
          </cell>
          <cell r="C7138" t="str">
            <v>CY</v>
          </cell>
          <cell r="D7138" t="str">
            <v>ASPHALT CONCRETE SURFACE COURSE, TYPE 1, (448), FIBER TYPE C, AS PER PLAN</v>
          </cell>
          <cell r="G7138">
            <v>0</v>
          </cell>
        </row>
        <row r="7139">
          <cell r="A7139" t="str">
            <v>826E10300</v>
          </cell>
          <cell r="C7139" t="str">
            <v>CY</v>
          </cell>
          <cell r="D7139" t="str">
            <v>ASPHALT CONCRETE INTERMEDIATE COURSE, TYPE 2, (448), FIBER TYPE A</v>
          </cell>
          <cell r="G7139">
            <v>0</v>
          </cell>
        </row>
        <row r="7140">
          <cell r="A7140" t="str">
            <v>826E10301</v>
          </cell>
          <cell r="C7140" t="str">
            <v>CY</v>
          </cell>
          <cell r="D7140" t="str">
            <v>ASPHALT CONCRETE INTERMEDIATE COURSE, TYPE 2, (448), FIBER TYPE A, AS PER PLAN</v>
          </cell>
          <cell r="G7140">
            <v>0</v>
          </cell>
        </row>
        <row r="7141">
          <cell r="A7141" t="str">
            <v>826E10400</v>
          </cell>
          <cell r="C7141" t="str">
            <v>CY</v>
          </cell>
          <cell r="D7141" t="str">
            <v>ASPHALT CONCRETE INTERMEDIATE COURSE, TYPE 2, (448), FIBER TYPE B</v>
          </cell>
          <cell r="G7141">
            <v>0</v>
          </cell>
        </row>
        <row r="7142">
          <cell r="A7142" t="str">
            <v>826E10500</v>
          </cell>
          <cell r="C7142" t="str">
            <v>CY</v>
          </cell>
          <cell r="D7142" t="str">
            <v>ASPHALT CONCRETE INTERMEDIATE COURSE, TYPE 2, (448), FIBER TYPE C</v>
          </cell>
          <cell r="G7142">
            <v>0</v>
          </cell>
        </row>
        <row r="7143">
          <cell r="A7143" t="str">
            <v>826E10600</v>
          </cell>
          <cell r="C7143" t="str">
            <v>CY</v>
          </cell>
          <cell r="D7143" t="str">
            <v>ASPHALT CONCRETE SURFACE COURSE, 442 12.5MM, (448), FIBER TYPE A</v>
          </cell>
          <cell r="G7143">
            <v>0</v>
          </cell>
        </row>
        <row r="7144">
          <cell r="A7144" t="str">
            <v>826E10620</v>
          </cell>
          <cell r="C7144" t="str">
            <v>CY</v>
          </cell>
          <cell r="D7144" t="str">
            <v>ASPHALT CONCRETE SURFACE COURSE, 442 12.5MM, (448), FIBER TYPE B</v>
          </cell>
          <cell r="G7144">
            <v>0</v>
          </cell>
        </row>
        <row r="7145">
          <cell r="A7145" t="str">
            <v>826E10640</v>
          </cell>
          <cell r="C7145" t="str">
            <v>CY</v>
          </cell>
          <cell r="D7145" t="str">
            <v>ASPHALT CONCRETE SURFACE COURSE, 442 12.5MM, (448), FIBER TYPE C</v>
          </cell>
          <cell r="G7145">
            <v>0</v>
          </cell>
        </row>
        <row r="7146">
          <cell r="A7146" t="str">
            <v>826E10700</v>
          </cell>
          <cell r="C7146" t="str">
            <v>CY</v>
          </cell>
          <cell r="D7146" t="str">
            <v>ASPHALT CONCRETE INTERMEDIATE COURSE, 442 19MM, (448), FIBER TYPE A</v>
          </cell>
          <cell r="G7146">
            <v>0</v>
          </cell>
        </row>
        <row r="7147">
          <cell r="A7147" t="str">
            <v>826E10720</v>
          </cell>
          <cell r="C7147" t="str">
            <v>CY</v>
          </cell>
          <cell r="D7147" t="str">
            <v>ASPHALT CONCRETE INTERMEDIATE COURSE, 442 19MM, (448), FIBER TYPE B</v>
          </cell>
          <cell r="G7147">
            <v>0</v>
          </cell>
        </row>
        <row r="7148">
          <cell r="A7148" t="str">
            <v>826E10740</v>
          </cell>
          <cell r="C7148" t="str">
            <v>CY</v>
          </cell>
          <cell r="D7148" t="str">
            <v>ASPHALT CONCRETE INTERMEDIATE COURSE, 442 19MM, (448), FIBER TYPE C</v>
          </cell>
          <cell r="G7148">
            <v>0</v>
          </cell>
        </row>
        <row r="7149">
          <cell r="A7149" t="str">
            <v>826E20000</v>
          </cell>
          <cell r="C7149" t="str">
            <v>CY</v>
          </cell>
          <cell r="D7149" t="str">
            <v>ASPHALT CONCRETE,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828E00100</v>
          </cell>
          <cell r="C7150" t="str">
            <v>EACH</v>
          </cell>
          <cell r="D7150" t="str">
            <v>LED BLANKOUT SIGN</v>
          </cell>
          <cell r="F7150" t="str">
            <v>SPECIFY TYPE AND SIZE</v>
          </cell>
          <cell r="G7150">
            <v>1</v>
          </cell>
        </row>
        <row r="7151">
          <cell r="A7151" t="str">
            <v>828E00110</v>
          </cell>
          <cell r="C7151" t="str">
            <v>EACH</v>
          </cell>
          <cell r="D7151" t="str">
            <v>LED BLANKOUT SIGN, (MMU/CMU COMPATIBLE)</v>
          </cell>
          <cell r="F7151" t="str">
            <v>SPECIFY TYPE AND SIZE</v>
          </cell>
          <cell r="G7151">
            <v>1</v>
          </cell>
        </row>
        <row r="7152">
          <cell r="A7152" t="str">
            <v>829E00100</v>
          </cell>
          <cell r="C7152" t="str">
            <v>SNMT</v>
          </cell>
          <cell r="D7152" t="str">
            <v>WORK ZONE EGRESS WARNING SYSTEM</v>
          </cell>
          <cell r="G7152">
            <v>0</v>
          </cell>
        </row>
        <row r="7153">
          <cell r="A7153" t="str">
            <v>831E00100</v>
          </cell>
          <cell r="C7153" t="str">
            <v>FT</v>
          </cell>
          <cell r="D7153" t="str">
            <v>LONGITUDINAL CHANNELIZING DEVICE</v>
          </cell>
          <cell r="G7153">
            <v>0</v>
          </cell>
        </row>
        <row r="7154">
          <cell r="A7154" t="str">
            <v>831E00500</v>
          </cell>
          <cell r="C7154" t="str">
            <v>FT</v>
          </cell>
          <cell r="D7154" t="str">
            <v>REMOVAL OF LONGITUDINAL CHANNELIZING DEVICE</v>
          </cell>
          <cell r="G7154">
            <v>0</v>
          </cell>
        </row>
        <row r="7155">
          <cell r="A7155" t="str">
            <v>831E00510</v>
          </cell>
          <cell r="C7155" t="str">
            <v>EACH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832E15000</v>
          </cell>
          <cell r="C7156" t="str">
            <v>LS</v>
          </cell>
          <cell r="D7156" t="str">
            <v>STORM WATER POLLUTION PREVENTION PLAN</v>
          </cell>
          <cell r="G7156">
            <v>0</v>
          </cell>
        </row>
        <row r="7157">
          <cell r="A7157" t="str">
            <v>832E15001</v>
          </cell>
          <cell r="C7157" t="str">
            <v>LS</v>
          </cell>
          <cell r="D7157" t="str">
            <v>STORM WATER POLLUTION PREVENTION PLAN, AS PER PLAN</v>
          </cell>
          <cell r="G7157">
            <v>0</v>
          </cell>
        </row>
        <row r="7158">
          <cell r="A7158" t="str">
            <v>832E15002</v>
          </cell>
          <cell r="C7158" t="str">
            <v>LS</v>
          </cell>
          <cell r="D7158" t="str">
            <v>STORM WATER POLLUTION PREVENTION INSPECTIONS</v>
          </cell>
          <cell r="G7158">
            <v>0</v>
          </cell>
        </row>
        <row r="7159">
          <cell r="A7159" t="str">
            <v>832E15010</v>
          </cell>
          <cell r="C7159" t="str">
            <v>LS</v>
          </cell>
          <cell r="D7159" t="str">
            <v>STORM WATER POLLUTION PREVENTION INSPECTION SOFTWARE</v>
          </cell>
          <cell r="G7159">
            <v>0</v>
          </cell>
        </row>
        <row r="7160">
          <cell r="A7160" t="str">
            <v>832E30000</v>
          </cell>
          <cell r="C7160" t="str">
            <v>EACH</v>
          </cell>
          <cell r="D7160" t="str">
            <v>EROSION CONTROL</v>
          </cell>
          <cell r="G7160">
            <v>0</v>
          </cell>
        </row>
        <row r="7161">
          <cell r="A7161" t="str">
            <v>832E30001</v>
          </cell>
          <cell r="C7161" t="str">
            <v>EACH</v>
          </cell>
          <cell r="D7161" t="str">
            <v>EROSION CONTROL, AS PER PLAN</v>
          </cell>
          <cell r="G7161">
            <v>0</v>
          </cell>
        </row>
        <row r="7162">
          <cell r="A7162" t="str">
            <v>832E99100</v>
          </cell>
          <cell r="B7162" t="str">
            <v>Y</v>
          </cell>
          <cell r="C7162" t="str">
            <v>EACH</v>
          </cell>
          <cell r="D7162" t="str">
            <v>SPECIAL - CONSTRUCTION EROSION CONTROL</v>
          </cell>
          <cell r="F7162" t="str">
            <v>DESIGN BUILD PROJECTS ONLY</v>
          </cell>
          <cell r="G7162">
            <v>0</v>
          </cell>
        </row>
        <row r="7163">
          <cell r="A7163" t="str">
            <v>833E10000</v>
          </cell>
          <cell r="C7163" t="str">
            <v>FT</v>
          </cell>
          <cell r="D7163" t="str">
            <v>CONDUIT RENEWAL USING SPRAY APPLIED STRUCTURAL LINER, ROUND CONDUIT</v>
          </cell>
          <cell r="F7163" t="str">
            <v>SPECIFY SIZE (___" DIAMETER)</v>
          </cell>
          <cell r="G7163">
            <v>1</v>
          </cell>
        </row>
        <row r="7164">
          <cell r="A7164" t="str">
            <v>833E10001</v>
          </cell>
          <cell r="C7164" t="str">
            <v>FT</v>
          </cell>
          <cell r="D7164" t="str">
            <v>CONDUIT RENEWAL USING SPRAY APPLIED STRUCTURAL LINER, ROUND CONDUIT, AS PER PLAN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833E11000</v>
          </cell>
          <cell r="C7165" t="str">
            <v>FT</v>
          </cell>
          <cell r="D7165" t="str">
            <v>CONDUIT RENEWAL USING SPRAY APPLIED STRUCTURAL LINER, ELLIPTICAL CONDUIT</v>
          </cell>
          <cell r="F7165" t="str">
            <v>SPECIFY SIZE (RISE X SPAN)</v>
          </cell>
          <cell r="G7165">
            <v>1</v>
          </cell>
        </row>
        <row r="7166">
          <cell r="A7166" t="str">
            <v>833E12000</v>
          </cell>
          <cell r="C7166" t="str">
            <v>FT</v>
          </cell>
          <cell r="D7166" t="str">
            <v>CONDUIT RENEWAL USING SPRAY APPLIED STRUCTURAL LINER, ARCH</v>
          </cell>
          <cell r="F7166" t="str">
            <v>SPECIFY SIZE (SPAN X RISE)</v>
          </cell>
          <cell r="G7166">
            <v>1</v>
          </cell>
        </row>
        <row r="7167">
          <cell r="A7167" t="str">
            <v>833E12001</v>
          </cell>
          <cell r="C7167" t="str">
            <v>FT</v>
          </cell>
          <cell r="D7167" t="str">
            <v>CONDUIT RENEWAL USING SPRAY APPLIED STRUCTURAL LINER, ARCH, AS PER PLAN</v>
          </cell>
          <cell r="F7167" t="str">
            <v>SPECIFY SIZE (SPAN X RISE)</v>
          </cell>
          <cell r="G7167">
            <v>1</v>
          </cell>
        </row>
        <row r="7168">
          <cell r="A7168" t="str">
            <v>834E10000</v>
          </cell>
          <cell r="C7168" t="str">
            <v>FT</v>
          </cell>
          <cell r="D7168" t="str">
            <v>CONDUIT RENEWAL USING RESIN BASED LINER</v>
          </cell>
          <cell r="F7168" t="str">
            <v>SPECIFY SIZE (___" DIAMETER)</v>
          </cell>
          <cell r="G7168">
            <v>1</v>
          </cell>
        </row>
        <row r="7169">
          <cell r="A7169" t="str">
            <v>834E10001</v>
          </cell>
          <cell r="C7169" t="str">
            <v>FT</v>
          </cell>
          <cell r="D7169" t="str">
            <v>CONDUIT RENEWAL USING RESIN BASED LINER, AS PER PLAN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834E11000</v>
          </cell>
          <cell r="C7170" t="str">
            <v>SF</v>
          </cell>
          <cell r="D7170" t="str">
            <v>CONDUIT RENEWAL USING RESIN BASED LINER</v>
          </cell>
          <cell r="G7170">
            <v>0</v>
          </cell>
        </row>
        <row r="7171">
          <cell r="A7171" t="str">
            <v>834E11001</v>
          </cell>
          <cell r="C7171" t="str">
            <v>SF</v>
          </cell>
          <cell r="D7171" t="str">
            <v>CONDUIT RENEWAL USING RESIN BASED LINER, AS PER PLAN</v>
          </cell>
          <cell r="G7171">
            <v>0</v>
          </cell>
        </row>
        <row r="7172">
          <cell r="A7172" t="str">
            <v>836E10000</v>
          </cell>
          <cell r="C7172" t="str">
            <v>SY</v>
          </cell>
          <cell r="D7172" t="str">
            <v>SEEDING AND EROSION CONTROL WITH TURF REINFORCING MAT, TYPE 1</v>
          </cell>
          <cell r="G7172">
            <v>0</v>
          </cell>
        </row>
        <row r="7173">
          <cell r="A7173" t="str">
            <v>836E10020</v>
          </cell>
          <cell r="C7173" t="str">
            <v>SY</v>
          </cell>
          <cell r="D7173" t="str">
            <v>SEEDING AND EROSION CONTROL WITH TURF REINFORCING MAT, TYPE 2</v>
          </cell>
          <cell r="G7173">
            <v>0</v>
          </cell>
        </row>
        <row r="7174">
          <cell r="A7174" t="str">
            <v>836E10030</v>
          </cell>
          <cell r="C7174" t="str">
            <v>SY</v>
          </cell>
          <cell r="D7174" t="str">
            <v>SEEDING AND EROSION CONTROL WITH TURF REINFORCING MAT, TYPE 3</v>
          </cell>
          <cell r="G7174">
            <v>0</v>
          </cell>
        </row>
        <row r="7175">
          <cell r="A7175" t="str">
            <v>836E10040</v>
          </cell>
          <cell r="C7175" t="str">
            <v>SY</v>
          </cell>
          <cell r="D7175" t="str">
            <v>SEEDING AND EROSION CONTROL WITH TURF REINFORCING MAT, TYPE 4</v>
          </cell>
          <cell r="G7175">
            <v>0</v>
          </cell>
        </row>
        <row r="7176">
          <cell r="A7176" t="str">
            <v>836E20000</v>
          </cell>
          <cell r="C7176" t="str">
            <v>SY</v>
          </cell>
          <cell r="D7176" t="str">
            <v>SEEDING AND EROSION CONTROL WITH TURF REINFORCING MAT, TYPE 1, WITHOUT SOIL FILLING</v>
          </cell>
          <cell r="G7176">
            <v>0</v>
          </cell>
        </row>
        <row r="7177">
          <cell r="A7177" t="str">
            <v>836E20020</v>
          </cell>
          <cell r="C7177" t="str">
            <v>SY</v>
          </cell>
          <cell r="D7177" t="str">
            <v>SEEDING AND EROSION CONTROL WITH TURF REINFORCING MAT, TYPE 2, WITHOUT SOIL FILLING</v>
          </cell>
          <cell r="G7177">
            <v>0</v>
          </cell>
        </row>
        <row r="7178">
          <cell r="A7178" t="str">
            <v>836E20030</v>
          </cell>
          <cell r="C7178" t="str">
            <v>SY</v>
          </cell>
          <cell r="D7178" t="str">
            <v>SEEDING AND EROSION CONTROL WITH TURF REINFORCING MAT, TYPE 3, WITHOUT SOIL FILLING</v>
          </cell>
          <cell r="G7178">
            <v>0</v>
          </cell>
        </row>
        <row r="7179">
          <cell r="A7179" t="str">
            <v>836E20040</v>
          </cell>
          <cell r="C7179" t="str">
            <v>SY</v>
          </cell>
          <cell r="D7179" t="str">
            <v>SEEDING AND EROSION CONTROL WITH TURF REINFORCING MAT, TYPE 4, WITHOUT SOIL FILLING</v>
          </cell>
          <cell r="G7179">
            <v>0</v>
          </cell>
        </row>
        <row r="7180">
          <cell r="A7180" t="str">
            <v>837E10000</v>
          </cell>
          <cell r="C7180" t="str">
            <v>FT</v>
          </cell>
          <cell r="D7180" t="str">
            <v>LINER PIPE</v>
          </cell>
          <cell r="F7180" t="str">
            <v>SPECIFY SIZE AND TYPE</v>
          </cell>
          <cell r="G7180">
            <v>1</v>
          </cell>
        </row>
        <row r="7181">
          <cell r="A7181" t="str">
            <v>837E10001</v>
          </cell>
          <cell r="C7181" t="str">
            <v>FT</v>
          </cell>
          <cell r="D7181" t="str">
            <v>LINER PIPE, AS PER PLAN</v>
          </cell>
          <cell r="F7181" t="str">
            <v>SPECIFY SIZE AND TYPE</v>
          </cell>
          <cell r="G7181">
            <v>1</v>
          </cell>
        </row>
        <row r="7182">
          <cell r="A7182" t="str">
            <v>837E21000</v>
          </cell>
          <cell r="C7182" t="str">
            <v>FT</v>
          </cell>
          <cell r="D7182" t="str">
            <v>BACKFILL FOR LINER PIPE</v>
          </cell>
          <cell r="G7182">
            <v>0</v>
          </cell>
        </row>
        <row r="7183">
          <cell r="A7183" t="str">
            <v>837E21001</v>
          </cell>
          <cell r="C7183" t="str">
            <v>FT</v>
          </cell>
          <cell r="D7183" t="str">
            <v>BACKFILL FOR LINER PIPE, AS PER PLAN</v>
          </cell>
          <cell r="G7183">
            <v>0</v>
          </cell>
        </row>
        <row r="7184">
          <cell r="A7184" t="str">
            <v>838E20700</v>
          </cell>
          <cell r="C7184" t="str">
            <v>CY</v>
          </cell>
          <cell r="D7184" t="str">
            <v>GABIONS</v>
          </cell>
          <cell r="G7184">
            <v>0</v>
          </cell>
        </row>
        <row r="7185">
          <cell r="A7185" t="str">
            <v>838E20701</v>
          </cell>
          <cell r="C7185" t="str">
            <v>CY</v>
          </cell>
          <cell r="D7185" t="str">
            <v>GABIONS, AS PER PLAN</v>
          </cell>
          <cell r="G7185">
            <v>0</v>
          </cell>
        </row>
        <row r="7186">
          <cell r="A7186" t="str">
            <v>838E20750</v>
          </cell>
          <cell r="C7186" t="str">
            <v>CY</v>
          </cell>
          <cell r="D7186" t="str">
            <v>GABIONS WITH ADDITIONAL COATING</v>
          </cell>
          <cell r="G7186">
            <v>0</v>
          </cell>
        </row>
        <row r="7187">
          <cell r="A7187" t="str">
            <v>838E20751</v>
          </cell>
          <cell r="C7187" t="str">
            <v>CY</v>
          </cell>
          <cell r="D7187" t="str">
            <v>GABIONS WITH ADDITIONAL COATING, AS PER PLAN</v>
          </cell>
          <cell r="G7187">
            <v>0</v>
          </cell>
        </row>
        <row r="7188">
          <cell r="A7188" t="str">
            <v>839E30000</v>
          </cell>
          <cell r="C7188" t="str">
            <v>FT</v>
          </cell>
          <cell r="D7188" t="str">
            <v>TRENCH DRAIN WITH STANDARD GRATE</v>
          </cell>
          <cell r="G7188">
            <v>0</v>
          </cell>
        </row>
        <row r="7189">
          <cell r="A7189" t="str">
            <v>839E30001</v>
          </cell>
          <cell r="C7189" t="str">
            <v>FT</v>
          </cell>
          <cell r="D7189" t="str">
            <v>TRENCH DRAIN WITH STANDARD GRATE, AS PER PLAN</v>
          </cell>
          <cell r="G7189">
            <v>0</v>
          </cell>
        </row>
        <row r="7190">
          <cell r="A7190" t="str">
            <v>839E30100</v>
          </cell>
          <cell r="C7190" t="str">
            <v>FT</v>
          </cell>
          <cell r="D7190" t="str">
            <v>TRENCH DRAIN WITH PEDESTRIAN GRATE</v>
          </cell>
          <cell r="G7190">
            <v>0</v>
          </cell>
        </row>
        <row r="7191">
          <cell r="A7191" t="str">
            <v>840E20000</v>
          </cell>
          <cell r="C7191" t="str">
            <v>SF</v>
          </cell>
          <cell r="D7191" t="str">
            <v>MECHANICALLY STABILIZED EARTH WALL</v>
          </cell>
          <cell r="G7191">
            <v>0</v>
          </cell>
        </row>
        <row r="7192">
          <cell r="A7192" t="str">
            <v>840E20001</v>
          </cell>
          <cell r="C7192" t="str">
            <v>SF</v>
          </cell>
          <cell r="D7192" t="str">
            <v>MECHANICALLY STABILIZED EARTH WALL, AS PER PLAN</v>
          </cell>
          <cell r="G7192">
            <v>0</v>
          </cell>
        </row>
        <row r="7193">
          <cell r="A7193" t="str">
            <v>840E21000</v>
          </cell>
          <cell r="C7193" t="str">
            <v>CY</v>
          </cell>
          <cell r="D7193" t="str">
            <v>WALL EXCAVATION</v>
          </cell>
          <cell r="G7193">
            <v>0</v>
          </cell>
        </row>
        <row r="7194">
          <cell r="A7194" t="str">
            <v>840E21001</v>
          </cell>
          <cell r="C7194" t="str">
            <v>CY</v>
          </cell>
          <cell r="D7194" t="str">
            <v>WALL EXCAVATION, AS PER PLAN</v>
          </cell>
          <cell r="G7194">
            <v>0</v>
          </cell>
        </row>
        <row r="7195">
          <cell r="A7195" t="str">
            <v>840E22000</v>
          </cell>
          <cell r="C7195" t="str">
            <v>SY</v>
          </cell>
          <cell r="D7195" t="str">
            <v>FOUNDATION PREPARATION</v>
          </cell>
          <cell r="G7195">
            <v>0</v>
          </cell>
        </row>
        <row r="7196">
          <cell r="A7196" t="str">
            <v>840E22001</v>
          </cell>
          <cell r="C7196" t="str">
            <v>SY</v>
          </cell>
          <cell r="D7196" t="str">
            <v>FOUNDATION PREPARATION, AS PER PLAN</v>
          </cell>
          <cell r="G7196">
            <v>0</v>
          </cell>
        </row>
        <row r="7197">
          <cell r="A7197" t="str">
            <v>840E23000</v>
          </cell>
          <cell r="C7197" t="str">
            <v>CY</v>
          </cell>
          <cell r="D7197" t="str">
            <v>SELECT GRANULAR BACKFILL</v>
          </cell>
          <cell r="G7197">
            <v>0</v>
          </cell>
        </row>
        <row r="7198">
          <cell r="A7198" t="str">
            <v>840E23001</v>
          </cell>
          <cell r="C7198" t="str">
            <v>CY</v>
          </cell>
          <cell r="D7198" t="str">
            <v>SELECT GRANULAR BACKFILL, AS PER PLAN</v>
          </cell>
          <cell r="G7198">
            <v>0</v>
          </cell>
        </row>
        <row r="7199">
          <cell r="A7199" t="str">
            <v>840E23050</v>
          </cell>
          <cell r="C7199" t="str">
            <v>CY</v>
          </cell>
          <cell r="D7199" t="str">
            <v>NATURAL SOIL</v>
          </cell>
          <cell r="G7199">
            <v>0</v>
          </cell>
        </row>
        <row r="7200">
          <cell r="A7200" t="str">
            <v>840E25010</v>
          </cell>
          <cell r="C7200" t="str">
            <v>FT</v>
          </cell>
          <cell r="D7200" t="str">
            <v>6" DRAINAGE PIPE, PERFORATED</v>
          </cell>
          <cell r="G7200">
            <v>0</v>
          </cell>
        </row>
        <row r="7201">
          <cell r="A7201" t="str">
            <v>840E25020</v>
          </cell>
          <cell r="C7201" t="str">
            <v>FT</v>
          </cell>
          <cell r="D7201" t="str">
            <v>6" DRAINAGE PIPE, NON-PERFORATED</v>
          </cell>
          <cell r="G7201">
            <v>0</v>
          </cell>
        </row>
        <row r="7202">
          <cell r="A7202" t="str">
            <v>840E26000</v>
          </cell>
          <cell r="C7202" t="str">
            <v>FT</v>
          </cell>
          <cell r="D7202" t="str">
            <v>CONCRETE COPING</v>
          </cell>
          <cell r="G7202">
            <v>0</v>
          </cell>
        </row>
        <row r="7203">
          <cell r="A7203" t="str">
            <v>840E26001</v>
          </cell>
          <cell r="C7203" t="str">
            <v>FT</v>
          </cell>
          <cell r="D7203" t="str">
            <v>CONCRETE COPING, AS PER PLAN</v>
          </cell>
          <cell r="G7203">
            <v>0</v>
          </cell>
        </row>
        <row r="7204">
          <cell r="A7204" t="str">
            <v>840E26050</v>
          </cell>
          <cell r="C7204" t="str">
            <v>SF</v>
          </cell>
          <cell r="D7204" t="str">
            <v>AESTHETIC SURFACE TREATMENT</v>
          </cell>
          <cell r="G7204">
            <v>0</v>
          </cell>
        </row>
        <row r="7205">
          <cell r="A7205" t="str">
            <v>840E27000</v>
          </cell>
          <cell r="C7205" t="str">
            <v>DAY</v>
          </cell>
          <cell r="D7205" t="str">
            <v>ON-SITE ASSISTANCE</v>
          </cell>
          <cell r="G7205">
            <v>0</v>
          </cell>
        </row>
        <row r="7206">
          <cell r="A7206" t="str">
            <v>840E28000</v>
          </cell>
          <cell r="C7206" t="str">
            <v>LS</v>
          </cell>
          <cell r="D7206" t="str">
            <v>SGB INSPECTION AND COMPACTION TESTING</v>
          </cell>
          <cell r="G7206">
            <v>0</v>
          </cell>
        </row>
        <row r="7207">
          <cell r="A7207" t="str">
            <v>841E10000</v>
          </cell>
          <cell r="C7207" t="str">
            <v>FT</v>
          </cell>
          <cell r="D7207" t="str">
            <v>SPIRAL WOUND RENEWAL SYSTEM, ROUND CONDUIT</v>
          </cell>
          <cell r="F7207" t="str">
            <v>SPECIFY SIZE</v>
          </cell>
          <cell r="G7207">
            <v>1</v>
          </cell>
        </row>
        <row r="7208">
          <cell r="A7208" t="str">
            <v>841E10001</v>
          </cell>
          <cell r="C7208" t="str">
            <v>FT</v>
          </cell>
          <cell r="D7208" t="str">
            <v>SPIRAL WOUND RENEWAL SYSTEM, ROUND CONDUIT, AS PER PLAN</v>
          </cell>
          <cell r="F7208" t="str">
            <v>SPECIFY SIZE</v>
          </cell>
          <cell r="G7208">
            <v>1</v>
          </cell>
        </row>
        <row r="7209">
          <cell r="A7209" t="str">
            <v>841E11000</v>
          </cell>
          <cell r="C7209" t="str">
            <v>FT</v>
          </cell>
          <cell r="D7209" t="str">
            <v>SPIRAL WOUND RENEWAL SYSTEM, ELLIPTICAL CONDUIT</v>
          </cell>
          <cell r="F7209" t="str">
            <v>SPECIFY SIZE (RISE X SPAN)</v>
          </cell>
          <cell r="G7209">
            <v>1</v>
          </cell>
        </row>
        <row r="7210">
          <cell r="A7210" t="str">
            <v>841E11001</v>
          </cell>
          <cell r="C7210" t="str">
            <v>FT</v>
          </cell>
          <cell r="D7210" t="str">
            <v>SPIRAL WOUND RENEWAL SYSTEM, ELLIPTICAL CONDUIT, AS PER PLAN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841E12000</v>
          </cell>
          <cell r="C7211" t="str">
            <v>FT</v>
          </cell>
          <cell r="D7211" t="str">
            <v>SPIRAL WOUND RENEWAL SYSTEM, BOX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841E12001</v>
          </cell>
          <cell r="C7212" t="str">
            <v>FT</v>
          </cell>
          <cell r="D7212" t="str">
            <v>SPIRAL WOUND RENEWAL SYSTEM, BOX, AS PER PLAN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841E13000</v>
          </cell>
          <cell r="C7213" t="str">
            <v>FT</v>
          </cell>
          <cell r="D7213" t="str">
            <v>SPIRAL WOUND RENEWAL SYSTEM, ARCH</v>
          </cell>
          <cell r="F7213" t="str">
            <v>SPECIFY SPAN X RISE OR SIZE</v>
          </cell>
          <cell r="G7213">
            <v>1</v>
          </cell>
        </row>
        <row r="7214">
          <cell r="A7214" t="str">
            <v>841E13001</v>
          </cell>
          <cell r="C7214" t="str">
            <v>FT</v>
          </cell>
          <cell r="D7214" t="str">
            <v>SPIRAL WOUND RENEWAL SYSTEM, ARCH, AS PER PLAN</v>
          </cell>
          <cell r="F7214" t="str">
            <v>SPECIFY SPAN X RISE OR SIZE</v>
          </cell>
          <cell r="G7214">
            <v>1</v>
          </cell>
        </row>
        <row r="7215">
          <cell r="A7215" t="str">
            <v>842E10000</v>
          </cell>
          <cell r="C7215" t="str">
            <v>LB</v>
          </cell>
          <cell r="D7215" t="str">
            <v>CORRECTING ELEVATION OF CONCRETE APPROACH SLABS WITH HIGH DENSITY POLYURETHANE</v>
          </cell>
          <cell r="G7215">
            <v>0</v>
          </cell>
        </row>
        <row r="7216">
          <cell r="A7216" t="str">
            <v>843E50000</v>
          </cell>
          <cell r="C7216" t="str">
            <v>SF</v>
          </cell>
          <cell r="D7216" t="str">
            <v>PATCHING CONCRETE STRUCTURES WITH TROWELABLE MORTAR</v>
          </cell>
          <cell r="G7216">
            <v>0</v>
          </cell>
        </row>
        <row r="7217">
          <cell r="A7217" t="str">
            <v>843E50001</v>
          </cell>
          <cell r="C7217" t="str">
            <v>SF</v>
          </cell>
          <cell r="D7217" t="str">
            <v>PATCHING CONCRETE STRUCTURES WITH TROWELABLE MORTAR, AS PER PLAN</v>
          </cell>
          <cell r="G7217">
            <v>0</v>
          </cell>
        </row>
        <row r="7218">
          <cell r="A7218" t="str">
            <v>844E10000</v>
          </cell>
          <cell r="C7218" t="str">
            <v>SF</v>
          </cell>
          <cell r="D7218" t="str">
            <v>CONCRETE PATCHING WITH GALVANIC ANODE PROTECTION</v>
          </cell>
          <cell r="G7218">
            <v>0</v>
          </cell>
        </row>
        <row r="7219">
          <cell r="A7219" t="str">
            <v>844E10001</v>
          </cell>
          <cell r="C7219" t="str">
            <v>SF</v>
          </cell>
          <cell r="D7219" t="str">
            <v>CONCRETE PATCHING WITH GALVANIC ANODE PROTECTION, AS PER PLAN</v>
          </cell>
          <cell r="G7219">
            <v>0</v>
          </cell>
        </row>
        <row r="7220">
          <cell r="A7220" t="str">
            <v>845E60000</v>
          </cell>
          <cell r="C7220" t="str">
            <v>SF</v>
          </cell>
          <cell r="D7220" t="str">
            <v>SURFACE PREPARATION OF EXISTING STRUCTURAL STEEL</v>
          </cell>
          <cell r="G7220">
            <v>0</v>
          </cell>
        </row>
        <row r="7221">
          <cell r="A7221" t="str">
            <v>845E60020</v>
          </cell>
          <cell r="C7221" t="str">
            <v>LS</v>
          </cell>
          <cell r="D7221" t="str">
            <v>SURFACE PREPARATION OF EXISTING STRUCTURAL STEEL</v>
          </cell>
          <cell r="G7221">
            <v>0</v>
          </cell>
        </row>
        <row r="7222">
          <cell r="A7222" t="str">
            <v>845E61000</v>
          </cell>
          <cell r="C7222" t="str">
            <v>MNHR</v>
          </cell>
          <cell r="D7222" t="str">
            <v>GRINDING FINS, TEARS, SLIVERS ON EXISTING STRUCTURAL STEEL</v>
          </cell>
          <cell r="G7222">
            <v>0</v>
          </cell>
        </row>
        <row r="7223">
          <cell r="A7223" t="str">
            <v>845E62000</v>
          </cell>
          <cell r="C7223" t="str">
            <v>SF</v>
          </cell>
          <cell r="D7223" t="str">
            <v>FIELD METALLIZING OF EXISTING STRUCTURAL STEEL</v>
          </cell>
          <cell r="G7223">
            <v>0</v>
          </cell>
        </row>
        <row r="7224">
          <cell r="A7224" t="str">
            <v>845E62020</v>
          </cell>
          <cell r="C7224" t="str">
            <v>LS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845E98000</v>
          </cell>
          <cell r="C7225" t="str">
            <v>SF</v>
          </cell>
          <cell r="D7225" t="str">
            <v>FIELD METALLIZING, MISC.:</v>
          </cell>
          <cell r="F7225" t="str">
            <v>ADD SUPPLEMENTAL DESCRIPTION</v>
          </cell>
          <cell r="G7225">
            <v>1</v>
          </cell>
        </row>
        <row r="7226">
          <cell r="A7226" t="str">
            <v>846E00110</v>
          </cell>
          <cell r="C7226" t="str">
            <v>CF</v>
          </cell>
          <cell r="D7226" t="str">
            <v>POLYMER MODIFIED ASPHALT EXPANSION JOINT SYSTEM</v>
          </cell>
          <cell r="G7226">
            <v>0</v>
          </cell>
        </row>
        <row r="7227">
          <cell r="A7227" t="str">
            <v>846E00111</v>
          </cell>
          <cell r="C7227" t="str">
            <v>CF</v>
          </cell>
          <cell r="D7227" t="str">
            <v>POLYMER MODIFIED ASPHALT EXPANSION JOINT SYSTEM, AS PER PLAN</v>
          </cell>
          <cell r="G7227">
            <v>0</v>
          </cell>
        </row>
        <row r="7228">
          <cell r="A7228" t="str">
            <v>847E10000</v>
          </cell>
          <cell r="C7228" t="str">
            <v>SY</v>
          </cell>
          <cell r="D7228" t="str">
            <v>MICRO SILICA MODIFIED CONCRETE OVERLAY</v>
          </cell>
          <cell r="F7228" t="str">
            <v>SPECIFY THICKNESS</v>
          </cell>
          <cell r="G7228">
            <v>1</v>
          </cell>
        </row>
        <row r="7229">
          <cell r="A7229" t="str">
            <v>847E10001</v>
          </cell>
          <cell r="C7229" t="str">
            <v>SY</v>
          </cell>
          <cell r="D7229" t="str">
            <v>MICRO SILICA MODIFIED CONCRETE OVERLAY, AS PER PLAN</v>
          </cell>
          <cell r="G7229">
            <v>0</v>
          </cell>
        </row>
        <row r="7230">
          <cell r="A7230" t="str">
            <v>847E10100</v>
          </cell>
          <cell r="C7230" t="str">
            <v>SY</v>
          </cell>
          <cell r="D7230" t="str">
            <v>LATEX MODIFIED CONCRETE OVERLAY</v>
          </cell>
          <cell r="F7230" t="str">
            <v>SPECIFY THICKNESS</v>
          </cell>
          <cell r="G7230">
            <v>1</v>
          </cell>
        </row>
        <row r="7231">
          <cell r="A7231" t="str">
            <v>847E10101</v>
          </cell>
          <cell r="C7231" t="str">
            <v>SY</v>
          </cell>
          <cell r="D7231" t="str">
            <v>LATEX MODIFIED CONCRETE OVERLAY, AS PER PLAN</v>
          </cell>
          <cell r="F7231" t="str">
            <v>SPECIFY THICKNESS</v>
          </cell>
          <cell r="G7231">
            <v>1</v>
          </cell>
        </row>
        <row r="7232">
          <cell r="A7232" t="str">
            <v>847E10200</v>
          </cell>
          <cell r="C7232" t="str">
            <v>SY</v>
          </cell>
          <cell r="D7232" t="str">
            <v>SUPERPLASTICIZED DENSE CONCRETE OVERLAY</v>
          </cell>
          <cell r="F7232" t="str">
            <v>SPECIFY THICKNESS</v>
          </cell>
          <cell r="G7232">
            <v>1</v>
          </cell>
        </row>
        <row r="7233">
          <cell r="A7233" t="str">
            <v>847E10201</v>
          </cell>
          <cell r="C7233" t="str">
            <v>SY</v>
          </cell>
          <cell r="D7233" t="str">
            <v>SUPERPLASTICIZED DENSE CONCRETE OVERLAY, AS PER PLAN</v>
          </cell>
          <cell r="F7233" t="str">
            <v>SPECIFY THICKNESS</v>
          </cell>
          <cell r="G7233">
            <v>1</v>
          </cell>
        </row>
        <row r="7234">
          <cell r="A7234" t="str">
            <v>847E20000</v>
          </cell>
          <cell r="C7234" t="str">
            <v>CY</v>
          </cell>
          <cell r="D7234" t="str">
            <v>MICRO SILICA MODIFIED CONCRETE OVERLAY (VARIABLE THICKNESS), MATERIAL ONLY</v>
          </cell>
          <cell r="G7234">
            <v>0</v>
          </cell>
        </row>
        <row r="7235">
          <cell r="A7235" t="str">
            <v>847E20001</v>
          </cell>
          <cell r="C7235" t="str">
            <v>CY</v>
          </cell>
          <cell r="D7235" t="str">
            <v>MICRO SILICA MODIFIED CONCRETE OVERLAY (VARIABLE THICKNESS), MATERIAL ONLY, AS PER PLAN</v>
          </cell>
          <cell r="G7235">
            <v>0</v>
          </cell>
        </row>
        <row r="7236">
          <cell r="A7236" t="str">
            <v>847E20100</v>
          </cell>
          <cell r="C7236" t="str">
            <v>CY</v>
          </cell>
          <cell r="D7236" t="str">
            <v>LATEX MODIFIED CONCRETE OVERLAY (VARIABLE THICKNESS), MATERIAL ONLY</v>
          </cell>
          <cell r="G7236">
            <v>0</v>
          </cell>
        </row>
        <row r="7237">
          <cell r="A7237" t="str">
            <v>847E20101</v>
          </cell>
          <cell r="C7237" t="str">
            <v>CY</v>
          </cell>
          <cell r="D7237" t="str">
            <v>LATEX MODIFIED CONCRETE OVERLAY (VARIABLE THICKNESS), MATERIAL ONLY, AS PER PLAN</v>
          </cell>
          <cell r="G7237">
            <v>0</v>
          </cell>
        </row>
        <row r="7238">
          <cell r="A7238" t="str">
            <v>847E20200</v>
          </cell>
          <cell r="C7238" t="str">
            <v>CY</v>
          </cell>
          <cell r="D7238" t="str">
            <v>SUPERPLASTICIZED DENSE CONCRETE OVERLAY (VARIABLE THICKNESS), MATERIAL ONLY</v>
          </cell>
          <cell r="G7238">
            <v>0</v>
          </cell>
        </row>
        <row r="7239">
          <cell r="A7239" t="str">
            <v>847E20201</v>
          </cell>
          <cell r="C7239" t="str">
            <v>CY</v>
          </cell>
          <cell r="D7239" t="str">
            <v>SUPERPLASTICIZED DENSE CONCRETE OVERLAY (VARIABLE THICKNESS), MATERIAL ONLY, AS PER PLAN</v>
          </cell>
          <cell r="G7239">
            <v>0</v>
          </cell>
        </row>
        <row r="7240">
          <cell r="A7240" t="str">
            <v>847E30000</v>
          </cell>
          <cell r="C7240" t="str">
            <v>LS</v>
          </cell>
          <cell r="D7240" t="str">
            <v>TEST SLAB</v>
          </cell>
          <cell r="G7240">
            <v>0</v>
          </cell>
        </row>
        <row r="7241">
          <cell r="A7241" t="str">
            <v>847E30200</v>
          </cell>
          <cell r="C7241" t="str">
            <v>CY</v>
          </cell>
          <cell r="D7241" t="str">
            <v>FULL DEPTH REPAIR</v>
          </cell>
          <cell r="G7241">
            <v>0</v>
          </cell>
        </row>
        <row r="7242">
          <cell r="A7242" t="str">
            <v>847E30201</v>
          </cell>
          <cell r="C7242" t="str">
            <v>CY</v>
          </cell>
          <cell r="D7242" t="str">
            <v>FULL DEPTH REPAIR, AS PER PLAN</v>
          </cell>
          <cell r="G7242">
            <v>0</v>
          </cell>
        </row>
        <row r="7243">
          <cell r="A7243" t="str">
            <v>847E30300</v>
          </cell>
          <cell r="C7243" t="str">
            <v>SY</v>
          </cell>
          <cell r="D7243" t="str">
            <v>WEARING COURSE REMOVED, ASPHALT</v>
          </cell>
          <cell r="G7243">
            <v>0</v>
          </cell>
        </row>
        <row r="7244">
          <cell r="A7244" t="str">
            <v>847E30301</v>
          </cell>
          <cell r="C7244" t="str">
            <v>SY</v>
          </cell>
          <cell r="D7244" t="str">
            <v>WEARING COURSE REMOVED, ASPHALT, AS PER PLAN</v>
          </cell>
          <cell r="G7244">
            <v>0</v>
          </cell>
        </row>
        <row r="7245">
          <cell r="A7245" t="str">
            <v>847E30400</v>
          </cell>
          <cell r="C7245" t="str">
            <v>SY</v>
          </cell>
          <cell r="D7245" t="str">
            <v>EXISTING CONCRETE OVERLAY REMOVED</v>
          </cell>
          <cell r="F7245" t="str">
            <v>SPECIFY NOMINAL THICKNESS</v>
          </cell>
          <cell r="G7245">
            <v>1</v>
          </cell>
        </row>
        <row r="7246">
          <cell r="A7246" t="str">
            <v>847E30401</v>
          </cell>
          <cell r="C7246" t="str">
            <v>SY</v>
          </cell>
          <cell r="D7246" t="str">
            <v>EXISTING CONCRETE OVERLAY REMOVED, AS PER PLAN</v>
          </cell>
          <cell r="F7246" t="str">
            <v>SPECIFY NOMINAL THICKNESS</v>
          </cell>
          <cell r="G7246">
            <v>1</v>
          </cell>
        </row>
        <row r="7247">
          <cell r="A7247" t="str">
            <v>847E50000</v>
          </cell>
          <cell r="C7247" t="str">
            <v>SY</v>
          </cell>
          <cell r="D7247" t="str">
            <v>HAND CHIPPING</v>
          </cell>
          <cell r="G7247">
            <v>0</v>
          </cell>
        </row>
        <row r="7248">
          <cell r="A7248" t="str">
            <v>848E10000</v>
          </cell>
          <cell r="C7248" t="str">
            <v>SY</v>
          </cell>
          <cell r="D7248" t="str">
            <v>MICRO SILICA MODIFIED CONCRETE OVERLAY USING HYDRODEMOLITION</v>
          </cell>
          <cell r="F7248" t="str">
            <v>SPECIFY THICKNESS</v>
          </cell>
          <cell r="G7248">
            <v>1</v>
          </cell>
        </row>
        <row r="7249">
          <cell r="A7249" t="str">
            <v>848E10001</v>
          </cell>
          <cell r="C7249" t="str">
            <v>SY</v>
          </cell>
          <cell r="D7249" t="str">
            <v>MICRO SILICA MODIFIED CONCRETE OVERLAY USING HYDRODEMOLITION, AS PER PLAN</v>
          </cell>
          <cell r="F7249" t="str">
            <v>SPECIFY THICKNESS</v>
          </cell>
          <cell r="G7249">
            <v>1</v>
          </cell>
        </row>
        <row r="7250">
          <cell r="A7250" t="str">
            <v>848E10100</v>
          </cell>
          <cell r="C7250" t="str">
            <v>SY</v>
          </cell>
          <cell r="D7250" t="str">
            <v>LATEX MODIFIED CONCRETE OVERLAY USING HYDRODEMOLITION</v>
          </cell>
          <cell r="F7250" t="str">
            <v>SPECIFY THICKNESS</v>
          </cell>
          <cell r="G7250">
            <v>1</v>
          </cell>
        </row>
        <row r="7251">
          <cell r="A7251" t="str">
            <v>848E10101</v>
          </cell>
          <cell r="C7251" t="str">
            <v>SY</v>
          </cell>
          <cell r="D7251" t="str">
            <v>LATEX MODIFIED CONCRETE OVERLAY USING HYDRODEMOLITION, AS PER PLAN</v>
          </cell>
          <cell r="F7251" t="str">
            <v>SPECIFY THICKNESS</v>
          </cell>
          <cell r="G7251">
            <v>1</v>
          </cell>
        </row>
        <row r="7252">
          <cell r="A7252" t="str">
            <v>848E10200</v>
          </cell>
          <cell r="C7252" t="str">
            <v>SY</v>
          </cell>
          <cell r="D7252" t="str">
            <v>SUPERPLASTICIZED DENSE CONCRETE OVERLAY USING HYDRODEMOLITION</v>
          </cell>
          <cell r="F7252" t="str">
            <v>SPECIFY THICKNESS</v>
          </cell>
          <cell r="G7252">
            <v>1</v>
          </cell>
        </row>
        <row r="7253">
          <cell r="A7253" t="str">
            <v>848E10201</v>
          </cell>
          <cell r="C7253" t="str">
            <v>SY</v>
          </cell>
          <cell r="D7253" t="str">
            <v>SUPERPLASTICIZED DENSE CONCRETE OVERLAY USING HYDRODEMOLITION, AS PER PLAN</v>
          </cell>
          <cell r="F7253" t="str">
            <v>SPECIFY THICKNESS</v>
          </cell>
          <cell r="G7253">
            <v>1</v>
          </cell>
        </row>
        <row r="7254">
          <cell r="A7254" t="str">
            <v>848E20000</v>
          </cell>
          <cell r="C7254" t="str">
            <v>SY</v>
          </cell>
          <cell r="D7254" t="str">
            <v>SURFACE PREPARATION USING HYDRODEMOLITION</v>
          </cell>
          <cell r="G7254">
            <v>0</v>
          </cell>
        </row>
        <row r="7255">
          <cell r="A7255" t="str">
            <v>848E20001</v>
          </cell>
          <cell r="C7255" t="str">
            <v>SY</v>
          </cell>
          <cell r="D7255" t="str">
            <v>SURFACE PREPARATION USING HYDRODEMOLITION, AS PER PLAN</v>
          </cell>
          <cell r="G7255">
            <v>0</v>
          </cell>
        </row>
        <row r="7256">
          <cell r="A7256" t="str">
            <v>848E30000</v>
          </cell>
          <cell r="C7256" t="str">
            <v>CY</v>
          </cell>
          <cell r="D7256" t="str">
            <v>MICRO SILICA MODIFIED CONCRETE OVERLAY (VARIABLE THICKNESS), MATERIAL ONLY</v>
          </cell>
          <cell r="G7256">
            <v>0</v>
          </cell>
        </row>
        <row r="7257">
          <cell r="A7257" t="str">
            <v>848E30001</v>
          </cell>
          <cell r="C7257" t="str">
            <v>CY</v>
          </cell>
          <cell r="D7257" t="str">
            <v>MICRO SILICA MODIFIED CONCRETE OVERLAY (VARIABLE THICKNESS), MATERIAL ONLY, AS PER PLAN</v>
          </cell>
          <cell r="G7257">
            <v>0</v>
          </cell>
        </row>
        <row r="7258">
          <cell r="A7258" t="str">
            <v>848E30100</v>
          </cell>
          <cell r="C7258" t="str">
            <v>CY</v>
          </cell>
          <cell r="D7258" t="str">
            <v>LATEX MODIFIED CONCRETE OVERLAY (VARIABLE THICKNESS), MATERIAL ONLY</v>
          </cell>
          <cell r="G7258">
            <v>0</v>
          </cell>
        </row>
        <row r="7259">
          <cell r="A7259" t="str">
            <v>848E30101</v>
          </cell>
          <cell r="C7259" t="str">
            <v>CY</v>
          </cell>
          <cell r="D7259" t="str">
            <v>LATEX MODIFIED CONCRETE OVERLAY (VARIABLE THICKNESS), MATERIAL ONLY, AS PER PLAN</v>
          </cell>
          <cell r="G7259">
            <v>0</v>
          </cell>
        </row>
        <row r="7260">
          <cell r="A7260" t="str">
            <v>848E30200</v>
          </cell>
          <cell r="C7260" t="str">
            <v>CY</v>
          </cell>
          <cell r="D7260" t="str">
            <v>SUPERPLASTICIZED DENSE CONCRETE OVERLAY (VARIABLE THICKNESS), MATERIAL ONLY</v>
          </cell>
          <cell r="G7260">
            <v>0</v>
          </cell>
        </row>
        <row r="7261">
          <cell r="A7261" t="str">
            <v>848E30201</v>
          </cell>
          <cell r="C7261" t="str">
            <v>CY</v>
          </cell>
          <cell r="D7261" t="str">
            <v>SUPERPLASTICIZED DENSE CONCRETE OVERLAY (VARIABLE THICKNESS), MATERIAL ONLY, AS PER PLAN</v>
          </cell>
          <cell r="G7261">
            <v>0</v>
          </cell>
        </row>
        <row r="7262">
          <cell r="A7262" t="str">
            <v>848E50000</v>
          </cell>
          <cell r="C7262" t="str">
            <v>SY</v>
          </cell>
          <cell r="D7262" t="str">
            <v>HAND CHIPPING</v>
          </cell>
          <cell r="G7262">
            <v>0</v>
          </cell>
        </row>
        <row r="7263">
          <cell r="A7263" t="str">
            <v>848E50001</v>
          </cell>
          <cell r="C7263" t="str">
            <v>SY</v>
          </cell>
          <cell r="D7263" t="str">
            <v>HAND CHIPPING, AS PER PLAN</v>
          </cell>
          <cell r="G7263">
            <v>0</v>
          </cell>
        </row>
        <row r="7264">
          <cell r="A7264" t="str">
            <v>848E50100</v>
          </cell>
          <cell r="C7264" t="str">
            <v>LS</v>
          </cell>
          <cell r="D7264" t="str">
            <v>TEST SLAB</v>
          </cell>
          <cell r="G7264">
            <v>0</v>
          </cell>
        </row>
        <row r="7265">
          <cell r="A7265" t="str">
            <v>848E50101</v>
          </cell>
          <cell r="C7265" t="str">
            <v>LS</v>
          </cell>
          <cell r="D7265" t="str">
            <v>TEST SLAB, AS PER PLAN</v>
          </cell>
          <cell r="G7265">
            <v>0</v>
          </cell>
        </row>
        <row r="7266">
          <cell r="A7266" t="str">
            <v>848E50200</v>
          </cell>
          <cell r="C7266" t="str">
            <v>CY</v>
          </cell>
          <cell r="D7266" t="str">
            <v>FULL-DEPTH REPAIR</v>
          </cell>
          <cell r="G7266">
            <v>0</v>
          </cell>
        </row>
        <row r="7267">
          <cell r="A7267" t="str">
            <v>848E50201</v>
          </cell>
          <cell r="C7267" t="str">
            <v>CY</v>
          </cell>
          <cell r="D7267" t="str">
            <v>FULL DEPTH REPAIR, AS PER PLAN</v>
          </cell>
          <cell r="G7267">
            <v>0</v>
          </cell>
        </row>
        <row r="7268">
          <cell r="A7268" t="str">
            <v>848E50300</v>
          </cell>
          <cell r="C7268" t="str">
            <v>SY</v>
          </cell>
          <cell r="D7268" t="str">
            <v>WEARING COURSE REMOVED, ASPHALT</v>
          </cell>
          <cell r="G7268">
            <v>0</v>
          </cell>
        </row>
        <row r="7269">
          <cell r="A7269" t="str">
            <v>848E50301</v>
          </cell>
          <cell r="C7269" t="str">
            <v>SY</v>
          </cell>
          <cell r="D7269" t="str">
            <v>WEARING COURSE REMOVED, ASPHALT, AS PER PLAN</v>
          </cell>
          <cell r="G7269">
            <v>0</v>
          </cell>
        </row>
        <row r="7270">
          <cell r="A7270" t="str">
            <v>848E50320</v>
          </cell>
          <cell r="C7270" t="str">
            <v>SY</v>
          </cell>
          <cell r="D7270" t="str">
            <v>EXISTING CONCRETE OVERLAY REMOVED</v>
          </cell>
          <cell r="F7270" t="str">
            <v>SPECIFY THICKNESS</v>
          </cell>
          <cell r="G7270">
            <v>1</v>
          </cell>
        </row>
        <row r="7271">
          <cell r="A7271" t="str">
            <v>848E50321</v>
          </cell>
          <cell r="C7271" t="str">
            <v>SY</v>
          </cell>
          <cell r="D7271" t="str">
            <v>EXISTING CONCRETE OVERLAY REMOVED, AS PER PLAN</v>
          </cell>
          <cell r="G7271">
            <v>0</v>
          </cell>
        </row>
        <row r="7272">
          <cell r="A7272" t="str">
            <v>848E50340</v>
          </cell>
          <cell r="C7272" t="str">
            <v>SY</v>
          </cell>
          <cell r="D7272" t="str">
            <v>REMOVAL OF DEBONDED OR DETERIORATED EXISTING VARIABLE THICKNESS CONCRETE OVERLAY</v>
          </cell>
          <cell r="G7272">
            <v>0</v>
          </cell>
        </row>
        <row r="7273">
          <cell r="A7273" t="str">
            <v>848E50341</v>
          </cell>
          <cell r="C7273" t="str">
            <v>SY</v>
          </cell>
          <cell r="D7273" t="str">
            <v>REMOVAL OF DEBONDED OR DETERIORATED EXISTING VARIABLE THICKNESS CONCRETE OVERLAY, AS PER PLAN</v>
          </cell>
          <cell r="G7273">
            <v>0</v>
          </cell>
        </row>
        <row r="7274">
          <cell r="A7274" t="str">
            <v>848E90000</v>
          </cell>
          <cell r="C7274" t="str">
            <v>SY</v>
          </cell>
          <cell r="D7274" t="str">
            <v>OVERLAY, MISC.:</v>
          </cell>
          <cell r="F7274" t="str">
            <v>ADD SUPPLEMENTAL DESCRIPTION</v>
          </cell>
          <cell r="G7274">
            <v>1</v>
          </cell>
        </row>
        <row r="7275">
          <cell r="A7275" t="str">
            <v>848E91000</v>
          </cell>
          <cell r="C7275" t="str">
            <v>CY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848E99000</v>
          </cell>
          <cell r="B7276" t="str">
            <v>Y</v>
          </cell>
          <cell r="C7276" t="str">
            <v>CY</v>
          </cell>
          <cell r="D7276" t="str">
            <v>SPECIAL - CONCRETE OVERLAY, VARIABLE THICKNESS, MATERIAL ONLY</v>
          </cell>
          <cell r="F7276" t="str">
            <v>DESIGN BUILD PROJECTS ONLY</v>
          </cell>
          <cell r="G7276">
            <v>0</v>
          </cell>
        </row>
        <row r="7277">
          <cell r="A7277" t="str">
            <v>848E99100</v>
          </cell>
          <cell r="B7277" t="str">
            <v>Y</v>
          </cell>
          <cell r="C7277" t="str">
            <v>LS</v>
          </cell>
          <cell r="D7277" t="str">
            <v>SPECIAL - BRIDGE DECK CONCRETE OVERLAYS</v>
          </cell>
          <cell r="F7277" t="str">
            <v>DESIGN BUILD PROJECTS ONLY</v>
          </cell>
          <cell r="G7277">
            <v>0</v>
          </cell>
        </row>
        <row r="7278">
          <cell r="A7278" t="str">
            <v>849E10000</v>
          </cell>
          <cell r="C7278" t="str">
            <v>LS</v>
          </cell>
          <cell r="D7278" t="str">
            <v>DAMAGE ASSESSMENT</v>
          </cell>
          <cell r="G7278">
            <v>0</v>
          </cell>
        </row>
        <row r="7279">
          <cell r="A7279" t="str">
            <v>849E10001</v>
          </cell>
          <cell r="C7279" t="str">
            <v>LS</v>
          </cell>
          <cell r="D7279" t="str">
            <v>DAMAGE ASSESSMENT, AS PER PLAN</v>
          </cell>
          <cell r="G7279">
            <v>0</v>
          </cell>
        </row>
        <row r="7280">
          <cell r="A7280" t="str">
            <v>849E10500</v>
          </cell>
          <cell r="C7280" t="str">
            <v>LS</v>
          </cell>
          <cell r="D7280" t="str">
            <v>SURFACE PREPARATION</v>
          </cell>
          <cell r="G7280">
            <v>0</v>
          </cell>
        </row>
        <row r="7281">
          <cell r="A7281" t="str">
            <v>849E10600</v>
          </cell>
          <cell r="C7281" t="str">
            <v>HOUR</v>
          </cell>
          <cell r="D7281" t="str">
            <v>REPAIRING DAMAGED MEMBERS BY GRINDING</v>
          </cell>
          <cell r="G7281">
            <v>0</v>
          </cell>
        </row>
        <row r="7282">
          <cell r="A7282" t="str">
            <v>849E10700</v>
          </cell>
          <cell r="C7282" t="str">
            <v>LS</v>
          </cell>
          <cell r="D7282" t="str">
            <v>STRAIGHTENING DAMAGED MEMBERS</v>
          </cell>
          <cell r="G7282">
            <v>0</v>
          </cell>
        </row>
        <row r="7283">
          <cell r="A7283" t="str">
            <v>850E70000</v>
          </cell>
          <cell r="C7283" t="str">
            <v>SY</v>
          </cell>
          <cell r="D7283" t="str">
            <v>4" CEMENT TREATED FREE DRAINING BASE</v>
          </cell>
          <cell r="G7283">
            <v>0</v>
          </cell>
        </row>
        <row r="7284">
          <cell r="A7284" t="str">
            <v>851E40000</v>
          </cell>
          <cell r="C7284" t="str">
            <v>SY</v>
          </cell>
          <cell r="D7284" t="str">
            <v>4" ASPHALT TREATED FREE DRAINING BASE</v>
          </cell>
          <cell r="G7284">
            <v>0</v>
          </cell>
        </row>
        <row r="7285">
          <cell r="A7285" t="str">
            <v>852E10000</v>
          </cell>
          <cell r="C7285" t="str">
            <v>SY</v>
          </cell>
          <cell r="D7285" t="str">
            <v>ULTRA-THIN WHITETOPPING</v>
          </cell>
          <cell r="G7285">
            <v>0</v>
          </cell>
        </row>
        <row r="7286">
          <cell r="A7286" t="str">
            <v>855E00010</v>
          </cell>
          <cell r="C7286" t="str">
            <v>LB</v>
          </cell>
          <cell r="D7286" t="str">
            <v>POST-TENSIONING STRAND TENDON</v>
          </cell>
          <cell r="G7286">
            <v>0</v>
          </cell>
        </row>
        <row r="7287">
          <cell r="A7287" t="str">
            <v>855E00020</v>
          </cell>
          <cell r="C7287" t="str">
            <v>LB</v>
          </cell>
          <cell r="D7287" t="str">
            <v>POST-TENSIONING BAR TENDON</v>
          </cell>
          <cell r="G7287">
            <v>0</v>
          </cell>
        </row>
        <row r="7288">
          <cell r="A7288" t="str">
            <v>856E10000</v>
          </cell>
          <cell r="C7288" t="str">
            <v>CY</v>
          </cell>
          <cell r="D7288" t="str">
            <v>BRIDGE DECK WATERPROOFING ASPHALT CONCRETE</v>
          </cell>
          <cell r="G7288">
            <v>0</v>
          </cell>
        </row>
        <row r="7289">
          <cell r="A7289" t="str">
            <v>857E10000</v>
          </cell>
          <cell r="C7289" t="str">
            <v>CY</v>
          </cell>
          <cell r="D7289" t="str">
            <v>ASPHALT CONCRETE WITH GILSONITE, SURFACE COURSE, TYPE 1</v>
          </cell>
          <cell r="G7289">
            <v>0</v>
          </cell>
        </row>
        <row r="7290">
          <cell r="A7290" t="str">
            <v>857E19000</v>
          </cell>
          <cell r="C7290" t="str">
            <v>CY</v>
          </cell>
          <cell r="D7290" t="str">
            <v>ASPHALT CONCRETE WITH GILSONITE, INTERMEDIATE COURSE, TYPE 1</v>
          </cell>
          <cell r="G7290">
            <v>0</v>
          </cell>
        </row>
        <row r="7291">
          <cell r="A7291" t="str">
            <v>857E20000</v>
          </cell>
          <cell r="C7291" t="str">
            <v>CY</v>
          </cell>
          <cell r="D7291" t="str">
            <v>ASPHALT CONCRETE WITH GILSONITE, INTERMEDIATE COURSE, TYPE 2</v>
          </cell>
          <cell r="G7291">
            <v>0</v>
          </cell>
        </row>
        <row r="7292">
          <cell r="A7292" t="str">
            <v>858E10000</v>
          </cell>
          <cell r="C7292" t="str">
            <v>SY</v>
          </cell>
          <cell r="D7292" t="str">
            <v>THIN POLYMER EPOXY OVERLAY</v>
          </cell>
          <cell r="G7292">
            <v>0</v>
          </cell>
        </row>
        <row r="7293">
          <cell r="A7293" t="str">
            <v>858E10001</v>
          </cell>
          <cell r="C7293" t="str">
            <v>SY</v>
          </cell>
          <cell r="D7293" t="str">
            <v>THIN POLYMER EPOXY OVERLAY, AS PER PLAN</v>
          </cell>
          <cell r="G7293">
            <v>0</v>
          </cell>
        </row>
        <row r="7294">
          <cell r="A7294" t="str">
            <v>859E10000</v>
          </cell>
          <cell r="C7294" t="str">
            <v>CY</v>
          </cell>
          <cell r="D7294" t="str">
            <v>ASPHALT CONCRETE WITH VERGLIMIT</v>
          </cell>
          <cell r="G7294">
            <v>0</v>
          </cell>
        </row>
        <row r="7295">
          <cell r="A7295" t="str">
            <v>859E10001</v>
          </cell>
          <cell r="C7295" t="str">
            <v>CY</v>
          </cell>
          <cell r="D7295" t="str">
            <v>ASPHALT CONCRETE WITH VERGLIMIT, AS PER PLAN</v>
          </cell>
          <cell r="G7295">
            <v>0</v>
          </cell>
        </row>
        <row r="7296">
          <cell r="A7296" t="str">
            <v>860E10000</v>
          </cell>
          <cell r="C7296" t="str">
            <v>CY</v>
          </cell>
          <cell r="D7296" t="str">
            <v>THINLAY ASPHALT CONCRETE, TYPE MED</v>
          </cell>
          <cell r="G7296">
            <v>0</v>
          </cell>
        </row>
        <row r="7297">
          <cell r="A7297" t="str">
            <v>860E10010</v>
          </cell>
          <cell r="C7297" t="str">
            <v>CY</v>
          </cell>
          <cell r="D7297" t="str">
            <v>THINLAY ASPHALT CONCRETE, TYPE LT</v>
          </cell>
          <cell r="G7297">
            <v>0</v>
          </cell>
        </row>
        <row r="7298">
          <cell r="A7298" t="str">
            <v>861E10000</v>
          </cell>
          <cell r="C7298" t="str">
            <v>SY</v>
          </cell>
          <cell r="D7298" t="str">
            <v>GEOGRID FOR SUBGRADE STABILIZATION</v>
          </cell>
          <cell r="F7298" t="str">
            <v>OBSOLETE IN 2019</v>
          </cell>
          <cell r="G7298">
            <v>0</v>
          </cell>
        </row>
        <row r="7299">
          <cell r="A7299" t="str">
            <v>861E10001</v>
          </cell>
          <cell r="C7299" t="str">
            <v>SY</v>
          </cell>
          <cell r="D7299" t="str">
            <v>GEOGRID FOR SUBGRADE STABILIZATION, AS PER PLAN</v>
          </cell>
          <cell r="F7299" t="str">
            <v>OBSOLETE IN 2019</v>
          </cell>
          <cell r="G7299">
            <v>0</v>
          </cell>
        </row>
        <row r="7300">
          <cell r="A7300" t="str">
            <v>862E00500</v>
          </cell>
          <cell r="C7300" t="str">
            <v>HOUR</v>
          </cell>
          <cell r="D7300" t="str">
            <v>SCALING</v>
          </cell>
          <cell r="G7300">
            <v>0</v>
          </cell>
        </row>
        <row r="7301">
          <cell r="A7301" t="str">
            <v>862E00600</v>
          </cell>
          <cell r="C7301" t="str">
            <v>SY</v>
          </cell>
          <cell r="D7301" t="str">
            <v>SLOPE DRAPE</v>
          </cell>
          <cell r="G7301">
            <v>0</v>
          </cell>
        </row>
        <row r="7302">
          <cell r="A7302" t="str">
            <v>862E00601</v>
          </cell>
          <cell r="C7302" t="str">
            <v>SY</v>
          </cell>
          <cell r="D7302" t="str">
            <v>SLOPE DRAPE, AS PER PLAN</v>
          </cell>
          <cell r="G7302">
            <v>0</v>
          </cell>
        </row>
        <row r="7303">
          <cell r="A7303" t="str">
            <v>862E00610</v>
          </cell>
          <cell r="C7303" t="str">
            <v>CY</v>
          </cell>
          <cell r="D7303" t="str">
            <v>EXCAVATION</v>
          </cell>
          <cell r="G7303">
            <v>0</v>
          </cell>
        </row>
        <row r="7304">
          <cell r="A7304" t="str">
            <v>862E00611</v>
          </cell>
          <cell r="C7304" t="str">
            <v>CY</v>
          </cell>
          <cell r="D7304" t="str">
            <v>EXCAVATION, AS PER PLAN</v>
          </cell>
          <cell r="G7304">
            <v>0</v>
          </cell>
        </row>
        <row r="7305">
          <cell r="A7305" t="str">
            <v>862E00700</v>
          </cell>
          <cell r="C7305" t="str">
            <v>SF</v>
          </cell>
          <cell r="D7305" t="str">
            <v>TRIM BLASTING</v>
          </cell>
          <cell r="G7305">
            <v>0</v>
          </cell>
        </row>
        <row r="7306">
          <cell r="A7306" t="str">
            <v>862E99000</v>
          </cell>
          <cell r="C7306" t="str">
            <v>FT</v>
          </cell>
          <cell r="D7306" t="str">
            <v>ROCKFALL PROTECTION, MISC.:</v>
          </cell>
          <cell r="F7306" t="str">
            <v>ADD SUPPLEMENTAL DESCRIPTION</v>
          </cell>
          <cell r="G7306">
            <v>1</v>
          </cell>
        </row>
        <row r="7307">
          <cell r="A7307" t="str">
            <v>863E00100</v>
          </cell>
          <cell r="C7307" t="str">
            <v>SY</v>
          </cell>
          <cell r="D7307" t="str">
            <v>GEOGRID, TYPE P1</v>
          </cell>
          <cell r="G7307">
            <v>0</v>
          </cell>
        </row>
        <row r="7308">
          <cell r="A7308" t="str">
            <v>863E00200</v>
          </cell>
          <cell r="C7308" t="str">
            <v>SY</v>
          </cell>
          <cell r="D7308" t="str">
            <v>GEOGRID, TYPE P2</v>
          </cell>
          <cell r="G7308">
            <v>0</v>
          </cell>
        </row>
        <row r="7309">
          <cell r="A7309" t="str">
            <v>863E00300</v>
          </cell>
          <cell r="C7309" t="str">
            <v>SY</v>
          </cell>
          <cell r="D7309" t="str">
            <v>GEOGRID, TYPE P3</v>
          </cell>
          <cell r="G7309">
            <v>0</v>
          </cell>
        </row>
        <row r="7310">
          <cell r="A7310" t="str">
            <v>863E00400</v>
          </cell>
          <cell r="C7310" t="str">
            <v>SY</v>
          </cell>
          <cell r="D7310" t="str">
            <v>GEOGRID, TYPE P4</v>
          </cell>
          <cell r="G7310">
            <v>0</v>
          </cell>
        </row>
        <row r="7311">
          <cell r="A7311" t="str">
            <v>863E00500</v>
          </cell>
          <cell r="C7311" t="str">
            <v>SY</v>
          </cell>
          <cell r="D7311" t="str">
            <v>GEOGRID, TYPE P5</v>
          </cell>
          <cell r="G7311">
            <v>0</v>
          </cell>
        </row>
        <row r="7312">
          <cell r="A7312" t="str">
            <v>863E00600</v>
          </cell>
          <cell r="C7312" t="str">
            <v>SY</v>
          </cell>
          <cell r="D7312" t="str">
            <v>GEOGRID, TYPE S1</v>
          </cell>
          <cell r="G7312">
            <v>0</v>
          </cell>
        </row>
        <row r="7313">
          <cell r="A7313" t="str">
            <v>863E00700</v>
          </cell>
          <cell r="C7313" t="str">
            <v>SY</v>
          </cell>
          <cell r="D7313" t="str">
            <v>GEOGRID, TYPE S2</v>
          </cell>
          <cell r="G7313">
            <v>0</v>
          </cell>
        </row>
        <row r="7314">
          <cell r="A7314" t="str">
            <v>863E00800</v>
          </cell>
          <cell r="C7314" t="str">
            <v>CY</v>
          </cell>
          <cell r="D7314" t="str">
            <v>REINFORCED EMBANKMENT</v>
          </cell>
          <cell r="G7314">
            <v>0</v>
          </cell>
        </row>
        <row r="7315">
          <cell r="A7315" t="str">
            <v>863E00801</v>
          </cell>
          <cell r="C7315" t="str">
            <v>CY</v>
          </cell>
          <cell r="D7315" t="str">
            <v>REINFORCED EMBANKMENT, AS PER PLAN</v>
          </cell>
          <cell r="G7315">
            <v>0</v>
          </cell>
        </row>
        <row r="7316">
          <cell r="A7316" t="str">
            <v>866E00100</v>
          </cell>
          <cell r="C7316" t="str">
            <v>EACH</v>
          </cell>
          <cell r="D7316" t="str">
            <v>GROUND ANCHOR,</v>
          </cell>
          <cell r="F7316" t="str">
            <v>SPECIFY ___ KIP MAX. TEST LOAD</v>
          </cell>
          <cell r="G7316">
            <v>1</v>
          </cell>
        </row>
        <row r="7317">
          <cell r="A7317" t="str">
            <v>866E00101</v>
          </cell>
          <cell r="C7317" t="str">
            <v>EACH</v>
          </cell>
          <cell r="D7317" t="str">
            <v>GROUND ANCHOR, AS PER PLAN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866E00200</v>
          </cell>
          <cell r="C7318" t="str">
            <v>EACH</v>
          </cell>
          <cell r="D7318" t="str">
            <v>TEMPORARY GROUND ANCHOR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866E00300</v>
          </cell>
          <cell r="C7319" t="str">
            <v>LS</v>
          </cell>
          <cell r="D7319" t="str">
            <v>INVESTIGATIVE ANCHOR PULLOUT TESTS</v>
          </cell>
          <cell r="G7319">
            <v>0</v>
          </cell>
        </row>
        <row r="7320">
          <cell r="A7320" t="str">
            <v>866E00400</v>
          </cell>
          <cell r="C7320" t="str">
            <v>EACH</v>
          </cell>
          <cell r="D7320" t="str">
            <v>PERFORMANCE TEST</v>
          </cell>
          <cell r="G7320">
            <v>0</v>
          </cell>
        </row>
        <row r="7321">
          <cell r="A7321" t="str">
            <v>866E00500</v>
          </cell>
          <cell r="C7321" t="str">
            <v>EACH</v>
          </cell>
          <cell r="D7321" t="str">
            <v>EXTENDED CREEP TEST</v>
          </cell>
          <cell r="G7321">
            <v>0</v>
          </cell>
        </row>
        <row r="7322">
          <cell r="A7322" t="str">
            <v>866E01000</v>
          </cell>
          <cell r="C7322" t="str">
            <v>CY</v>
          </cell>
          <cell r="D7322" t="str">
            <v>PRE-GROUTING IN ROCK</v>
          </cell>
          <cell r="G7322">
            <v>0</v>
          </cell>
        </row>
        <row r="7323">
          <cell r="A7323" t="str">
            <v>866E01100</v>
          </cell>
          <cell r="C7323" t="str">
            <v>EACH</v>
          </cell>
          <cell r="D7323" t="str">
            <v>REDRILLING PRE-GROUTED HOLES IN ROCK</v>
          </cell>
          <cell r="G7323">
            <v>0</v>
          </cell>
        </row>
        <row r="7324">
          <cell r="A7324" t="str">
            <v>867E00100</v>
          </cell>
          <cell r="C7324" t="str">
            <v>LS</v>
          </cell>
          <cell r="D7324" t="str">
            <v>TEMPORARY WIRE FACED MECHANICALLY STABILIZED EARTH WALL</v>
          </cell>
          <cell r="G7324">
            <v>0</v>
          </cell>
        </row>
        <row r="7325">
          <cell r="A7325" t="str">
            <v>867E00101</v>
          </cell>
          <cell r="C7325" t="str">
            <v>LS</v>
          </cell>
          <cell r="D7325" t="str">
            <v>TEMPORARY WIRE FACED MECHANICALLY STABILIZED EARTH WALL, AS PER PLAN</v>
          </cell>
          <cell r="G7325">
            <v>0</v>
          </cell>
        </row>
        <row r="7326">
          <cell r="A7326" t="str">
            <v>869E00100</v>
          </cell>
          <cell r="C7326" t="str">
            <v>EACH</v>
          </cell>
          <cell r="D7326" t="str">
            <v>HIGH LOAD MULTI-ROTATIONAL (HLMR) BEARINGS</v>
          </cell>
          <cell r="G7326">
            <v>0</v>
          </cell>
        </row>
        <row r="7327">
          <cell r="A7327" t="str">
            <v>869E00101</v>
          </cell>
          <cell r="C7327" t="str">
            <v>EACH</v>
          </cell>
          <cell r="D7327" t="str">
            <v>HIGH LOAD MULTI-ROTATIONAL (HLMR) BEARINGS, AS PER PLAN</v>
          </cell>
          <cell r="G7327">
            <v>0</v>
          </cell>
        </row>
        <row r="7328">
          <cell r="A7328" t="str">
            <v>871E10000</v>
          </cell>
          <cell r="C7328" t="str">
            <v>CY</v>
          </cell>
          <cell r="D7328" t="str">
            <v>EMBANKMENT USING FLY ASH</v>
          </cell>
          <cell r="G7328">
            <v>0</v>
          </cell>
        </row>
        <row r="7329">
          <cell r="A7329" t="str">
            <v>871E10020</v>
          </cell>
          <cell r="C7329" t="str">
            <v>CY</v>
          </cell>
          <cell r="D7329" t="str">
            <v>EMBANKMENT USING BOTTOM ASH</v>
          </cell>
          <cell r="G7329">
            <v>0</v>
          </cell>
        </row>
        <row r="7330">
          <cell r="A7330" t="str">
            <v>871E10040</v>
          </cell>
          <cell r="C7330" t="str">
            <v>CY</v>
          </cell>
          <cell r="D7330" t="str">
            <v>EMBANKMENT USING FOUNDRY SAND</v>
          </cell>
          <cell r="G7330">
            <v>0</v>
          </cell>
        </row>
        <row r="7331">
          <cell r="A7331" t="str">
            <v>871E10060</v>
          </cell>
          <cell r="C7331" t="str">
            <v>CY</v>
          </cell>
          <cell r="D7331" t="str">
            <v>EMBANKMENT USING RECYCLED GLASS</v>
          </cell>
          <cell r="G7331">
            <v>0</v>
          </cell>
        </row>
        <row r="7332">
          <cell r="A7332" t="str">
            <v>871E10080</v>
          </cell>
          <cell r="C7332" t="str">
            <v>CY</v>
          </cell>
          <cell r="D7332" t="str">
            <v>EMBANKMENT USING TIRE SHREDS</v>
          </cell>
          <cell r="G7332">
            <v>0</v>
          </cell>
        </row>
        <row r="7333">
          <cell r="A7333" t="str">
            <v>871E10090</v>
          </cell>
          <cell r="C7333" t="str">
            <v>CY</v>
          </cell>
          <cell r="D7333" t="str">
            <v>EMBANKMENT USING PETROLEUM CONTAMINATED SOIL</v>
          </cell>
          <cell r="G7333">
            <v>0</v>
          </cell>
        </row>
        <row r="7334">
          <cell r="A7334" t="str">
            <v>871E10110</v>
          </cell>
          <cell r="C7334" t="str">
            <v>CY</v>
          </cell>
          <cell r="D7334" t="str">
            <v>EMBANKMENT USING RECYCLED MATERIALS</v>
          </cell>
          <cell r="G7334">
            <v>0</v>
          </cell>
        </row>
        <row r="7335">
          <cell r="A7335" t="str">
            <v>871E30000</v>
          </cell>
          <cell r="C7335" t="str">
            <v>LS</v>
          </cell>
          <cell r="D7335" t="str">
            <v>SOILS CONSULTANT ANALYSIS</v>
          </cell>
          <cell r="G7335">
            <v>0</v>
          </cell>
        </row>
        <row r="7336">
          <cell r="A7336" t="str">
            <v>873E10000</v>
          </cell>
          <cell r="C7336" t="str">
            <v>FT</v>
          </cell>
          <cell r="D7336" t="str">
            <v>WET REFLECTIVE REMOVABLE TAPE</v>
          </cell>
          <cell r="G7336">
            <v>0</v>
          </cell>
        </row>
        <row r="7337">
          <cell r="A7337" t="str">
            <v>873E20000</v>
          </cell>
          <cell r="C7337" t="str">
            <v>MILE</v>
          </cell>
          <cell r="D7337" t="str">
            <v>WORK ZONE LANE LINE, CLASS I</v>
          </cell>
          <cell r="G7337">
            <v>0</v>
          </cell>
        </row>
        <row r="7338">
          <cell r="A7338" t="str">
            <v>873E20500</v>
          </cell>
          <cell r="C7338" t="str">
            <v>MILE</v>
          </cell>
          <cell r="D7338" t="str">
            <v>WORK ZONE LANE LINE, CLASS II</v>
          </cell>
          <cell r="G7338">
            <v>0</v>
          </cell>
        </row>
        <row r="7339">
          <cell r="A7339" t="str">
            <v>873E21000</v>
          </cell>
          <cell r="C7339" t="str">
            <v>MILE</v>
          </cell>
          <cell r="D7339" t="str">
            <v>WORK ZONE CENTER LINE, CLASS I</v>
          </cell>
          <cell r="G7339">
            <v>0</v>
          </cell>
        </row>
        <row r="7340">
          <cell r="A7340" t="str">
            <v>873E21500</v>
          </cell>
          <cell r="C7340" t="str">
            <v>MILE</v>
          </cell>
          <cell r="D7340" t="str">
            <v>WORK ZONE CENTER LINE, CLASS II</v>
          </cell>
          <cell r="G7340">
            <v>0</v>
          </cell>
        </row>
        <row r="7341">
          <cell r="A7341" t="str">
            <v>873E22000</v>
          </cell>
          <cell r="C7341" t="str">
            <v>MILE</v>
          </cell>
          <cell r="D7341" t="str">
            <v>WORK ZONE EDGE LINE, CLASS I</v>
          </cell>
          <cell r="G7341">
            <v>0</v>
          </cell>
        </row>
        <row r="7342">
          <cell r="A7342" t="str">
            <v>873E23000</v>
          </cell>
          <cell r="C7342" t="str">
            <v>FT</v>
          </cell>
          <cell r="D7342" t="str">
            <v>WORK ZONE CHANNELIZING LINE, CLASS I</v>
          </cell>
          <cell r="G7342">
            <v>0</v>
          </cell>
        </row>
        <row r="7343">
          <cell r="A7343" t="str">
            <v>873E24000</v>
          </cell>
          <cell r="C7343" t="str">
            <v>FT</v>
          </cell>
          <cell r="D7343" t="str">
            <v>WORK ZONE GORE MARKING, CLASS II</v>
          </cell>
          <cell r="G7343">
            <v>0</v>
          </cell>
        </row>
        <row r="7344">
          <cell r="A7344" t="str">
            <v>873E25000</v>
          </cell>
          <cell r="C7344" t="str">
            <v>FT</v>
          </cell>
          <cell r="D7344" t="str">
            <v>WORK ZONE STOP LINE, CLASS I</v>
          </cell>
          <cell r="G7344">
            <v>0</v>
          </cell>
        </row>
        <row r="7345">
          <cell r="A7345" t="str">
            <v>873E26000</v>
          </cell>
          <cell r="C7345" t="str">
            <v>FT</v>
          </cell>
          <cell r="D7345" t="str">
            <v>WORK ZONE CROSSWALK LINE, CLASS I</v>
          </cell>
          <cell r="G7345">
            <v>0</v>
          </cell>
        </row>
        <row r="7346">
          <cell r="A7346" t="str">
            <v>873E27000</v>
          </cell>
          <cell r="C7346" t="str">
            <v>FT</v>
          </cell>
          <cell r="D7346" t="str">
            <v>WORK ZONE DOTTED LINE, CLASS I</v>
          </cell>
          <cell r="G7346">
            <v>0</v>
          </cell>
        </row>
        <row r="7347">
          <cell r="A7347" t="str">
            <v>874E10000</v>
          </cell>
          <cell r="C7347" t="str">
            <v>CY</v>
          </cell>
          <cell r="D7347" t="str">
            <v>ULTRATHIN BONDED ASPHALT CONCRETE</v>
          </cell>
          <cell r="G7347">
            <v>0</v>
          </cell>
        </row>
        <row r="7348">
          <cell r="A7348" t="str">
            <v>874E10001</v>
          </cell>
          <cell r="C7348" t="str">
            <v>CY</v>
          </cell>
          <cell r="D7348" t="str">
            <v>ULTRATHIN BONDED ASPHALT CONCRETE, AS PER PLAN</v>
          </cell>
          <cell r="G7348">
            <v>0</v>
          </cell>
        </row>
        <row r="7349">
          <cell r="A7349" t="str">
            <v>874E10020</v>
          </cell>
          <cell r="C7349" t="str">
            <v>CY</v>
          </cell>
          <cell r="D7349" t="str">
            <v>ULTRATHIN BONDED ASPHALT CONCRETE, WITH SUPPLEMENT 1059 WARRANTY</v>
          </cell>
          <cell r="G7349">
            <v>0</v>
          </cell>
        </row>
        <row r="7350">
          <cell r="A7350" t="str">
            <v>874E10021</v>
          </cell>
          <cell r="C7350" t="str">
            <v>CY</v>
          </cell>
          <cell r="D7350" t="str">
            <v>ULTRATHIN BONDED ASPHALT CONCRETE, WITH SUPPLEMENT 1059 WARRANTY, AS PER PLAN</v>
          </cell>
          <cell r="G7350">
            <v>0</v>
          </cell>
        </row>
        <row r="7351">
          <cell r="A7351" t="str">
            <v>875E10000</v>
          </cell>
          <cell r="C7351" t="str">
            <v>LB</v>
          </cell>
          <cell r="D7351" t="str">
            <v>LONGITUDINAL JOINT ADHESIVE</v>
          </cell>
          <cell r="G7351">
            <v>0</v>
          </cell>
        </row>
        <row r="7352">
          <cell r="A7352" t="str">
            <v>878E25000</v>
          </cell>
          <cell r="C7352" t="str">
            <v>LS</v>
          </cell>
          <cell r="D7352" t="str">
            <v>INSPECTION AND COMPACTION TESTING OF UNBOUND MATERIALS</v>
          </cell>
          <cell r="G7352">
            <v>0</v>
          </cell>
        </row>
        <row r="7353">
          <cell r="A7353" t="str">
            <v>880E10000</v>
          </cell>
          <cell r="C7353" t="str">
            <v>CY</v>
          </cell>
          <cell r="D7353" t="str">
            <v>ASPHALT CONCRETE WITH WARRANTY (5 YEARS)</v>
          </cell>
          <cell r="G7353">
            <v>0</v>
          </cell>
        </row>
        <row r="7354">
          <cell r="A7354" t="str">
            <v>880E10001</v>
          </cell>
          <cell r="C7354" t="str">
            <v>CY</v>
          </cell>
          <cell r="D7354" t="str">
            <v>ASPHALT CONCRETE WITH WARRANTY (5 YEARS), AS PER PLAN</v>
          </cell>
          <cell r="G7354">
            <v>0</v>
          </cell>
        </row>
        <row r="7355">
          <cell r="A7355" t="str">
            <v>880E15000</v>
          </cell>
          <cell r="C7355" t="str">
            <v>CY</v>
          </cell>
          <cell r="D7355" t="str">
            <v>ASPHALT CONCRETE WITH WARRANTY (7 YEARS)</v>
          </cell>
          <cell r="G7355">
            <v>0</v>
          </cell>
        </row>
        <row r="7356">
          <cell r="A7356" t="str">
            <v>880E15001</v>
          </cell>
          <cell r="C7356" t="str">
            <v>CY</v>
          </cell>
          <cell r="D7356" t="str">
            <v>ASPHALT CONCRETE WITH WARRANTY (7 YEARS), AS PER PLAN</v>
          </cell>
          <cell r="G7356">
            <v>0</v>
          </cell>
        </row>
        <row r="7357">
          <cell r="A7357" t="str">
            <v>880E99000</v>
          </cell>
          <cell r="B7357" t="str">
            <v>Y</v>
          </cell>
          <cell r="C7357" t="str">
            <v>LS</v>
          </cell>
          <cell r="D7357" t="str">
            <v>SPECIAL - ASPHALT PAVEMENT (5 YEAR WARRANTY)</v>
          </cell>
          <cell r="F7357" t="str">
            <v>DESIGN BUILD PROJECTS ONLY</v>
          </cell>
          <cell r="G7357">
            <v>0</v>
          </cell>
        </row>
        <row r="7358">
          <cell r="A7358" t="str">
            <v>880E99050</v>
          </cell>
          <cell r="B7358" t="str">
            <v>Y</v>
          </cell>
          <cell r="C7358" t="str">
            <v>LS</v>
          </cell>
          <cell r="D7358" t="str">
            <v>SPECIAL - ASPHALT PAVEMENT (7 YEAR WARRANTY)</v>
          </cell>
          <cell r="F7358" t="str">
            <v>DESIGN BUILD PROJECTS ONLY</v>
          </cell>
          <cell r="G7358">
            <v>0</v>
          </cell>
        </row>
        <row r="7359">
          <cell r="A7359" t="str">
            <v>881E10000</v>
          </cell>
          <cell r="C7359" t="str">
            <v>SY</v>
          </cell>
          <cell r="D7359" t="str">
            <v>MICROSURFACING WITH WARRANTY, SINGLE COURSE</v>
          </cell>
          <cell r="G7359">
            <v>0</v>
          </cell>
        </row>
        <row r="7360">
          <cell r="A7360" t="str">
            <v>881E10001</v>
          </cell>
          <cell r="C7360" t="str">
            <v>SY</v>
          </cell>
          <cell r="D7360" t="str">
            <v>MICROSURFACING WITH WARRANTY, SINGLE COURSE, AS PER PLAN</v>
          </cell>
          <cell r="G7360">
            <v>0</v>
          </cell>
        </row>
        <row r="7361">
          <cell r="A7361" t="str">
            <v>881E20000</v>
          </cell>
          <cell r="C7361" t="str">
            <v>SY</v>
          </cell>
          <cell r="D7361" t="str">
            <v>MICROSURFACING WITH WARRANTY, MULTIPLE COURSE</v>
          </cell>
          <cell r="G7361">
            <v>0</v>
          </cell>
        </row>
        <row r="7362">
          <cell r="A7362" t="str">
            <v>881E20001</v>
          </cell>
          <cell r="C7362" t="str">
            <v>SY</v>
          </cell>
          <cell r="D7362" t="str">
            <v>MICROSURFACING WITH WARRANTY, MULTIPLE COURSE, AS PER PLAN</v>
          </cell>
          <cell r="G7362">
            <v>0</v>
          </cell>
        </row>
        <row r="7363">
          <cell r="A7363" t="str">
            <v>882E10000</v>
          </cell>
          <cell r="C7363" t="str">
            <v>SY</v>
          </cell>
          <cell r="D7363" t="str">
            <v>SINGLE CHIP SEAL WITH TWO YEAR WARRANTY</v>
          </cell>
          <cell r="G7363">
            <v>0</v>
          </cell>
        </row>
        <row r="7364">
          <cell r="A7364" t="str">
            <v>882E10001</v>
          </cell>
          <cell r="C7364" t="str">
            <v>SY</v>
          </cell>
          <cell r="D7364" t="str">
            <v>SINGLE CHIP SEAL WITH TWO YEAR WARRANTY, AS PER PLAN</v>
          </cell>
          <cell r="G7364">
            <v>0</v>
          </cell>
        </row>
        <row r="7365">
          <cell r="A7365" t="str">
            <v>882E20000</v>
          </cell>
          <cell r="C7365" t="str">
            <v>SY</v>
          </cell>
          <cell r="D7365" t="str">
            <v>DOUBLE CHIP SEAL WITH TWO YEAR WARRANTY</v>
          </cell>
          <cell r="G7365">
            <v>0</v>
          </cell>
        </row>
        <row r="7366">
          <cell r="A7366" t="str">
            <v>882E20001</v>
          </cell>
          <cell r="C7366" t="str">
            <v>SY</v>
          </cell>
          <cell r="D7366" t="str">
            <v>DOUBLE CHIP SEAL WITH TWO YEAR WARRANTY, AS PER PLAN</v>
          </cell>
          <cell r="G7366">
            <v>0</v>
          </cell>
        </row>
        <row r="7367">
          <cell r="A7367" t="str">
            <v>882E98000</v>
          </cell>
          <cell r="C7367" t="str">
            <v>SY</v>
          </cell>
          <cell r="D7367" t="str">
            <v>CHIP SEAL, MISC.:</v>
          </cell>
          <cell r="F7367" t="str">
            <v>ADD SUPPLEMENTAL DESCRIPTION</v>
          </cell>
          <cell r="G7367">
            <v>1</v>
          </cell>
        </row>
        <row r="7368">
          <cell r="A7368" t="str">
            <v>883E00050</v>
          </cell>
          <cell r="C7368" t="str">
            <v>SF</v>
          </cell>
          <cell r="D7368" t="str">
            <v>SURFACE PREPARATION OF STRUCTURAL STEEL, WITH WARRANTY</v>
          </cell>
          <cell r="G7368">
            <v>0</v>
          </cell>
        </row>
        <row r="7369">
          <cell r="A7369" t="str">
            <v>883E00060</v>
          </cell>
          <cell r="C7369" t="str">
            <v>LS</v>
          </cell>
          <cell r="D7369" t="str">
            <v>SURFACE PREPARATION OF STRUCTURAL STEEL, WITH WARRANTY</v>
          </cell>
          <cell r="G7369">
            <v>0</v>
          </cell>
        </row>
        <row r="7370">
          <cell r="A7370" t="str">
            <v>883E00200</v>
          </cell>
          <cell r="C7370" t="str">
            <v>SF</v>
          </cell>
          <cell r="D7370" t="str">
            <v>FIELD METALLIZING OF STRUCTURAL STEEL, WITH WARRANTY</v>
          </cell>
          <cell r="G7370">
            <v>0</v>
          </cell>
        </row>
        <row r="7371">
          <cell r="A7371" t="str">
            <v>883E00210</v>
          </cell>
          <cell r="C7371" t="str">
            <v>LS</v>
          </cell>
          <cell r="D7371" t="str">
            <v>FIELD METALLIZING OF STRUCTURAL STEEL, WITH WARRANTY</v>
          </cell>
          <cell r="G7371">
            <v>0</v>
          </cell>
        </row>
        <row r="7372">
          <cell r="A7372" t="str">
            <v>883E00504</v>
          </cell>
          <cell r="C7372" t="str">
            <v>MNHR</v>
          </cell>
          <cell r="D7372" t="str">
            <v>GRINDING FINS, TEARS, SLIVERS ON STRUCTURAL STEEL</v>
          </cell>
          <cell r="G7372">
            <v>0</v>
          </cell>
        </row>
        <row r="7373">
          <cell r="A7373" t="str">
            <v>884E00500</v>
          </cell>
          <cell r="C7373" t="str">
            <v>SY</v>
          </cell>
          <cell r="D7373" t="str">
            <v>VARIABLE THICKNESS PORTLAND CEMENT CONCRETE PAVEMENT (7 YEAR WARRANTY)</v>
          </cell>
          <cell r="G7373">
            <v>0</v>
          </cell>
        </row>
        <row r="7374">
          <cell r="A7374" t="str">
            <v>884E10000</v>
          </cell>
          <cell r="C7374" t="str">
            <v>SY</v>
          </cell>
          <cell r="D7374" t="str">
            <v>8" PORTLAND CEMENT CONCRETE PAVEMENT (7 YEAR WARRANTY)</v>
          </cell>
          <cell r="G7374">
            <v>0</v>
          </cell>
        </row>
        <row r="7375">
          <cell r="A7375" t="str">
            <v>884E10050</v>
          </cell>
          <cell r="C7375" t="str">
            <v>SY</v>
          </cell>
          <cell r="D7375" t="str">
            <v>9" PORTLAND CEMENT CONCRETE PAVEMENT (7 YEAR WARRANTY)</v>
          </cell>
          <cell r="G7375">
            <v>0</v>
          </cell>
        </row>
        <row r="7376">
          <cell r="A7376" t="str">
            <v>884E10051</v>
          </cell>
          <cell r="C7376" t="str">
            <v>SY</v>
          </cell>
          <cell r="D7376" t="str">
            <v>9" PORTLAND CEMENT CONCRETE PAVEMENT (7 YEAR WARRANTY), AS PER PLAN</v>
          </cell>
          <cell r="G7376">
            <v>0</v>
          </cell>
        </row>
        <row r="7377">
          <cell r="A7377" t="str">
            <v>884E10080</v>
          </cell>
          <cell r="C7377" t="str">
            <v>SY</v>
          </cell>
          <cell r="D7377" t="str">
            <v>9.5" PORTLAND CEMENT CONCRETE PAVEMENT (7 YEAR WARRANTY)</v>
          </cell>
          <cell r="G7377">
            <v>0</v>
          </cell>
        </row>
        <row r="7378">
          <cell r="A7378" t="str">
            <v>884E10100</v>
          </cell>
          <cell r="C7378" t="str">
            <v>SY</v>
          </cell>
          <cell r="D7378" t="str">
            <v>10" PORTLAND CEMENT CONCRETE PAVEMENT (7 YEAR WARRANTY)</v>
          </cell>
          <cell r="G7378">
            <v>0</v>
          </cell>
        </row>
        <row r="7379">
          <cell r="A7379" t="str">
            <v>884E10150</v>
          </cell>
          <cell r="C7379" t="str">
            <v>SY</v>
          </cell>
          <cell r="D7379" t="str">
            <v>11" PORTLAND CEMENT CONCRETE PAVEMENT (7 YEAR WARRANTY)</v>
          </cell>
          <cell r="G7379">
            <v>0</v>
          </cell>
        </row>
        <row r="7380">
          <cell r="A7380" t="str">
            <v>884E10200</v>
          </cell>
          <cell r="C7380" t="str">
            <v>SY</v>
          </cell>
          <cell r="D7380" t="str">
            <v>12" PORTLAND CEMENT CONCRETE PAVEMENT (7 YEAR WARRANTY)</v>
          </cell>
          <cell r="G7380">
            <v>0</v>
          </cell>
        </row>
        <row r="7381">
          <cell r="A7381" t="str">
            <v>884E10201</v>
          </cell>
          <cell r="C7381" t="str">
            <v>SY</v>
          </cell>
          <cell r="D7381" t="str">
            <v>12" PORTLAND CEMENT CONCRETE PAVEMENT (7 YEAR WARRANTY), AS PER PLAN</v>
          </cell>
          <cell r="G7381">
            <v>0</v>
          </cell>
        </row>
        <row r="7382">
          <cell r="A7382" t="str">
            <v>884E10240</v>
          </cell>
          <cell r="C7382" t="str">
            <v>SY</v>
          </cell>
          <cell r="D7382" t="str">
            <v>12.5" PORTLAND CEMENT CONCRETE PAVEMENT (7 YEAR WARRANTY)</v>
          </cell>
          <cell r="G7382">
            <v>0</v>
          </cell>
        </row>
        <row r="7383">
          <cell r="A7383" t="str">
            <v>884E10250</v>
          </cell>
          <cell r="C7383" t="str">
            <v>SY</v>
          </cell>
          <cell r="D7383" t="str">
            <v>13" PORTLAND CEMENT CONCRETE PAVEMENT (7 YEAR WARRANTY)</v>
          </cell>
          <cell r="G7383">
            <v>0</v>
          </cell>
        </row>
        <row r="7384">
          <cell r="A7384" t="str">
            <v>884E10270</v>
          </cell>
          <cell r="C7384" t="str">
            <v>SY</v>
          </cell>
          <cell r="D7384" t="str">
            <v>13.5" PORTLAND CEMENT CONCRETE PAVEMENT (7 YEAR WARRANTY)</v>
          </cell>
          <cell r="G7384">
            <v>0</v>
          </cell>
        </row>
        <row r="7385">
          <cell r="A7385" t="str">
            <v>884E10300</v>
          </cell>
          <cell r="C7385" t="str">
            <v>SY</v>
          </cell>
          <cell r="D7385" t="str">
            <v>14" PORTLAND CEMENT CONCRETE PAVEMENT (7 YEAR WARRANTY)</v>
          </cell>
          <cell r="G7385">
            <v>0</v>
          </cell>
        </row>
        <row r="7386">
          <cell r="A7386" t="str">
            <v>884E10320</v>
          </cell>
          <cell r="C7386" t="str">
            <v>SY</v>
          </cell>
          <cell r="D7386" t="str">
            <v>14.5" PORTLAND CEMENT CONCRETE PAVEMENT (7 YEAR WARRANTY)</v>
          </cell>
          <cell r="G7386">
            <v>0</v>
          </cell>
        </row>
        <row r="7387">
          <cell r="A7387" t="str">
            <v>884E10321</v>
          </cell>
          <cell r="C7387" t="str">
            <v>SY</v>
          </cell>
          <cell r="D7387" t="str">
            <v>14.5" PORTLAND CEMENT CONCRETE PAVEMENT (7 YEAR WARRANTY), AS PER PLAN</v>
          </cell>
          <cell r="G7387">
            <v>0</v>
          </cell>
        </row>
        <row r="7388">
          <cell r="A7388" t="str">
            <v>884E10350</v>
          </cell>
          <cell r="C7388" t="str">
            <v>SY</v>
          </cell>
          <cell r="D7388" t="str">
            <v>15" PORTLAND CEMENT CONCRETE PAVEMENT (7 YEAR WARRANTY)</v>
          </cell>
          <cell r="G7388">
            <v>0</v>
          </cell>
        </row>
        <row r="7389">
          <cell r="A7389" t="str">
            <v>884E80000</v>
          </cell>
          <cell r="C7389" t="str">
            <v>SY</v>
          </cell>
          <cell r="D7389" t="str">
            <v>PORTLAND CEMENT CONCRETE PAVEMENT (7 YEAR WARRANTY), MISC.:</v>
          </cell>
          <cell r="F7389" t="str">
            <v>SPECIFY THICKNESS</v>
          </cell>
          <cell r="G7389">
            <v>1</v>
          </cell>
        </row>
        <row r="7390">
          <cell r="A7390" t="str">
            <v>884E99000</v>
          </cell>
          <cell r="B7390" t="str">
            <v>Y</v>
          </cell>
          <cell r="C7390" t="str">
            <v>LS</v>
          </cell>
          <cell r="D7390" t="str">
            <v>SPECIAL - PORTLAND CEMENT CONCRETE PAVEMENT (7 YEAR WARRANTY)</v>
          </cell>
          <cell r="F7390" t="str">
            <v>DESIGN BUILD PROJECTS ONLY</v>
          </cell>
          <cell r="G7390">
            <v>0</v>
          </cell>
        </row>
        <row r="7391">
          <cell r="A7391" t="str">
            <v>885E00050</v>
          </cell>
          <cell r="C7391" t="str">
            <v>SF</v>
          </cell>
          <cell r="D7391" t="str">
            <v>SURFACE PREPARATION OF EXISTING STRUCTURAL STEEL, WITH WARRANTY</v>
          </cell>
          <cell r="G7391">
            <v>0</v>
          </cell>
        </row>
        <row r="7392">
          <cell r="A7392" t="str">
            <v>885E00051</v>
          </cell>
          <cell r="C7392" t="str">
            <v>SF</v>
          </cell>
          <cell r="D7392" t="str">
            <v>SURFACE PREPARATION OF EXISTING STRUCTURAL STEEL, WITH WARRANTY, AS PER PLAN</v>
          </cell>
          <cell r="G7392">
            <v>0</v>
          </cell>
        </row>
        <row r="7393">
          <cell r="A7393" t="str">
            <v>885E00056</v>
          </cell>
          <cell r="C7393" t="str">
            <v>SF</v>
          </cell>
          <cell r="D7393" t="str">
            <v>FIELD PAINTING OF EXISTING STRUCTURAL STEEL, PRIME COAT, WITH WARRANTY</v>
          </cell>
          <cell r="G7393">
            <v>0</v>
          </cell>
        </row>
        <row r="7394">
          <cell r="A7394" t="str">
            <v>885E00057</v>
          </cell>
          <cell r="C7394" t="str">
            <v>SF</v>
          </cell>
          <cell r="D7394" t="str">
            <v>FIELD PAINTING OF EXISTING STRUCTURAL STEEL, PRIME COAT, WITH WARRANTY, AS PER PLAN</v>
          </cell>
          <cell r="G7394">
            <v>0</v>
          </cell>
        </row>
        <row r="7395">
          <cell r="A7395" t="str">
            <v>885E00060</v>
          </cell>
          <cell r="C7395" t="str">
            <v>SF</v>
          </cell>
          <cell r="D7395" t="str">
            <v>FIELD PAINTING OF EXISTING STRUCTURAL STEEL, INTERMEDIATE COAT, WITH WARRANTY</v>
          </cell>
          <cell r="G7395">
            <v>0</v>
          </cell>
        </row>
        <row r="7396">
          <cell r="A7396" t="str">
            <v>885E00061</v>
          </cell>
          <cell r="C7396" t="str">
            <v>SF</v>
          </cell>
          <cell r="D7396" t="str">
            <v>FIELD PAINTING OF EXISTING STRUCTURAL STEEL, INTERMEDIATE COAT, WITH WARRANTY, AS PER PLAN</v>
          </cell>
          <cell r="G7396">
            <v>0</v>
          </cell>
        </row>
        <row r="7397">
          <cell r="A7397" t="str">
            <v>885E00066</v>
          </cell>
          <cell r="C7397" t="str">
            <v>SF</v>
          </cell>
          <cell r="D7397" t="str">
            <v>FIELD PAINTING STRUCTURAL STEEL, FINISH COAT, WITH WARRANTY</v>
          </cell>
          <cell r="G7397">
            <v>0</v>
          </cell>
        </row>
        <row r="7398">
          <cell r="A7398" t="str">
            <v>885E00067</v>
          </cell>
          <cell r="C7398" t="str">
            <v>SF</v>
          </cell>
          <cell r="D7398" t="str">
            <v>FIELD PAINTING STRUCTURAL STEEL, FINISH COAT, WITH WARRANTY, AS PER PLAN</v>
          </cell>
          <cell r="G7398">
            <v>0</v>
          </cell>
        </row>
        <row r="7399">
          <cell r="A7399" t="str">
            <v>885E00100</v>
          </cell>
          <cell r="C7399" t="str">
            <v>LS</v>
          </cell>
          <cell r="D7399" t="str">
            <v>SURFACE PREPARATION OF EXISTING STRUCTURAL STEEL, WITH WARRANTY</v>
          </cell>
          <cell r="G7399">
            <v>0</v>
          </cell>
        </row>
        <row r="7400">
          <cell r="A7400" t="str">
            <v>885E00200</v>
          </cell>
          <cell r="C7400" t="str">
            <v>LS</v>
          </cell>
          <cell r="D7400" t="str">
            <v>FIELD PAINTING OF EXISTING STRUCTURAL STEEL, PRIME COAT, WITH WARRANTY</v>
          </cell>
          <cell r="G7400">
            <v>0</v>
          </cell>
        </row>
        <row r="7401">
          <cell r="A7401" t="str">
            <v>885E00300</v>
          </cell>
          <cell r="C7401" t="str">
            <v>LS</v>
          </cell>
          <cell r="D7401" t="str">
            <v>FIELD PAINTING STRUCTURAL STEEL, INTERMEDIATE COAT, WITH WARRANTY</v>
          </cell>
          <cell r="G7401">
            <v>0</v>
          </cell>
        </row>
        <row r="7402">
          <cell r="A7402" t="str">
            <v>885E00400</v>
          </cell>
          <cell r="C7402" t="str">
            <v>LS</v>
          </cell>
          <cell r="D7402" t="str">
            <v>FIELD PAINTING STRUCTURAL STEEL, FINISH COAT, WITH WARRANTY</v>
          </cell>
          <cell r="G7402">
            <v>0</v>
          </cell>
        </row>
        <row r="7403">
          <cell r="A7403" t="str">
            <v>885E00504</v>
          </cell>
          <cell r="C7403" t="str">
            <v>MNHR</v>
          </cell>
          <cell r="D7403" t="str">
            <v>GRINDING FINS, TEARS, SLIVERS ON EXISTING STRUCTURAL STEEL</v>
          </cell>
          <cell r="G7403">
            <v>0</v>
          </cell>
        </row>
        <row r="7404">
          <cell r="A7404" t="str">
            <v>885E00800</v>
          </cell>
          <cell r="C7404" t="str">
            <v>LB</v>
          </cell>
          <cell r="D7404" t="str">
            <v>FIELD PAINTING STRUCTURAL STEEL, INTERMEDIATE COAT, WITH WARRANTY</v>
          </cell>
          <cell r="G7404">
            <v>0</v>
          </cell>
        </row>
        <row r="7405">
          <cell r="A7405" t="str">
            <v>885E00850</v>
          </cell>
          <cell r="C7405" t="str">
            <v>LB</v>
          </cell>
          <cell r="D7405" t="str">
            <v>FIELD PAINTING STRUCTURAL STEEL, FINISH COAT, WITH WARRANTY</v>
          </cell>
          <cell r="G7405">
            <v>0</v>
          </cell>
        </row>
        <row r="7406">
          <cell r="A7406" t="str">
            <v>885E10000</v>
          </cell>
          <cell r="C7406" t="str">
            <v>EACH</v>
          </cell>
          <cell r="D7406" t="str">
            <v>FINAL INSPECTION REPAIR</v>
          </cell>
          <cell r="G7406">
            <v>0</v>
          </cell>
        </row>
        <row r="7407">
          <cell r="A7407" t="str">
            <v>885E90000</v>
          </cell>
          <cell r="C7407" t="str">
            <v>SF</v>
          </cell>
          <cell r="D7407" t="str">
            <v>FIELD PAINTING, MISC.:</v>
          </cell>
          <cell r="F7407" t="str">
            <v>ADD SUPPLEMENTAL DESCRIPTION</v>
          </cell>
          <cell r="G7407">
            <v>1</v>
          </cell>
        </row>
        <row r="7408">
          <cell r="A7408" t="str">
            <v>885E90010</v>
          </cell>
          <cell r="C7408" t="str">
            <v>LS</v>
          </cell>
          <cell r="D7408" t="str">
            <v>FIELD PAINTING, MISC.:</v>
          </cell>
          <cell r="F7408" t="str">
            <v>ADD SUPPLEMENTAL DESCRIPTION</v>
          </cell>
          <cell r="G7408">
            <v>1</v>
          </cell>
        </row>
        <row r="7409">
          <cell r="A7409" t="str">
            <v>885E90020</v>
          </cell>
          <cell r="C7409" t="str">
            <v>FT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886E10000</v>
          </cell>
          <cell r="C7410" t="str">
            <v>SY</v>
          </cell>
          <cell r="D7410" t="str">
            <v>HOT IN-PLACE RECYCLING WITH WARRANTY</v>
          </cell>
          <cell r="G7410">
            <v>0</v>
          </cell>
        </row>
        <row r="7411">
          <cell r="A7411" t="str">
            <v>892E10200</v>
          </cell>
          <cell r="C7411" t="str">
            <v>CY</v>
          </cell>
          <cell r="D7411" t="str">
            <v>QC/QA CONCRETE, CLASS QC2, SUPERSTRUCTURE (DECK) WITH WARRANTY</v>
          </cell>
          <cell r="G7411">
            <v>0</v>
          </cell>
        </row>
        <row r="7412">
          <cell r="A7412" t="str">
            <v>892E10201</v>
          </cell>
          <cell r="C7412" t="str">
            <v>CY</v>
          </cell>
          <cell r="D7412" t="str">
            <v>QC/QA CONCRETE, CLASS QC2, SUPERSTRUCTURE (DECK) WITH WARRANTY, AS PER PLAN</v>
          </cell>
          <cell r="G7412">
            <v>0</v>
          </cell>
        </row>
        <row r="7413">
          <cell r="A7413" t="str">
            <v>892E10400</v>
          </cell>
          <cell r="C7413" t="str">
            <v>CY</v>
          </cell>
          <cell r="D7413" t="str">
            <v>QC/QA CONCRETE, CLASS QC3, SUPERSTRUCTURE (DECK) WITH WARRANTY</v>
          </cell>
          <cell r="G7413">
            <v>0</v>
          </cell>
        </row>
        <row r="7414">
          <cell r="A7414" t="str">
            <v>892E10600</v>
          </cell>
          <cell r="C7414" t="str">
            <v>SY</v>
          </cell>
          <cell r="D7414" t="str">
            <v>QC/QA CONCRETE, CLASS QC2, SUPERSTRUCTURE (DECK) WITH WARRANTY</v>
          </cell>
          <cell r="G7414">
            <v>0</v>
          </cell>
        </row>
        <row r="7415">
          <cell r="A7415" t="str">
            <v>892E10800</v>
          </cell>
          <cell r="C7415" t="str">
            <v>SY</v>
          </cell>
          <cell r="D7415" t="str">
            <v>QC/QA CONCRETE, CLASS QC3, SUPERSTRUCTURE (DECK) WITH WARRANTY</v>
          </cell>
          <cell r="G7415">
            <v>0</v>
          </cell>
        </row>
        <row r="7416">
          <cell r="A7416" t="str">
            <v>895E10010</v>
          </cell>
          <cell r="C7416" t="str">
            <v>EACH</v>
          </cell>
          <cell r="D7416" t="str">
            <v>MANUFACTURED WATER QUALITY STRUCTURE, TYPE 1</v>
          </cell>
          <cell r="G7416">
            <v>0</v>
          </cell>
        </row>
        <row r="7417">
          <cell r="A7417" t="str">
            <v>895E10011</v>
          </cell>
          <cell r="C7417" t="str">
            <v>EACH</v>
          </cell>
          <cell r="D7417" t="str">
            <v>MANUFACTURED WATER QUALITY STRUCTURE, TYPE 1, AS PER PLAN</v>
          </cell>
          <cell r="G7417">
            <v>0</v>
          </cell>
        </row>
        <row r="7418">
          <cell r="A7418" t="str">
            <v>895E10020</v>
          </cell>
          <cell r="C7418" t="str">
            <v>EACH</v>
          </cell>
          <cell r="D7418" t="str">
            <v>MANUFACTURED WATER QUALITY STRUCTURE, TYPE 2</v>
          </cell>
          <cell r="G7418">
            <v>0</v>
          </cell>
        </row>
        <row r="7419">
          <cell r="A7419" t="str">
            <v>895E10021</v>
          </cell>
          <cell r="C7419" t="str">
            <v>EACH</v>
          </cell>
          <cell r="D7419" t="str">
            <v>MANUFACTURED WATER QUALITY STRUCTURE, TYPE 2, AS PER PLAN</v>
          </cell>
          <cell r="G7419">
            <v>0</v>
          </cell>
        </row>
        <row r="7420">
          <cell r="A7420" t="str">
            <v>895E10030</v>
          </cell>
          <cell r="C7420" t="str">
            <v>EACH</v>
          </cell>
          <cell r="D7420" t="str">
            <v>MANUFACTURED WATER QUALITY STRUCTURE, TYPE 3</v>
          </cell>
          <cell r="G7420">
            <v>0</v>
          </cell>
        </row>
        <row r="7421">
          <cell r="A7421" t="str">
            <v>895E10040</v>
          </cell>
          <cell r="C7421" t="str">
            <v>EACH</v>
          </cell>
          <cell r="D7421" t="str">
            <v>MANUFACTURED WATER QUALITY STRUCTURE, TYPE 4</v>
          </cell>
          <cell r="G7421">
            <v>0</v>
          </cell>
        </row>
        <row r="7422">
          <cell r="A7422" t="str">
            <v>896E00010</v>
          </cell>
          <cell r="C7422" t="str">
            <v>SNMT</v>
          </cell>
          <cell r="D7422" t="str">
            <v>PORTABLE NON-INTRUSIVE TRAFFIC SENSOR, CLASS I</v>
          </cell>
          <cell r="G7422">
            <v>0</v>
          </cell>
        </row>
        <row r="7423">
          <cell r="A7423" t="str">
            <v>896E00012</v>
          </cell>
          <cell r="C7423" t="str">
            <v>SNMT</v>
          </cell>
          <cell r="D7423" t="str">
            <v>PORTABLE NON-INTRUSIVE TRAFFIC SENSOR, CLASS II</v>
          </cell>
          <cell r="G7423">
            <v>0</v>
          </cell>
        </row>
        <row r="7424">
          <cell r="A7424" t="str">
            <v>896E00020</v>
          </cell>
          <cell r="C7424" t="str">
            <v>SNMT</v>
          </cell>
          <cell r="D7424" t="str">
            <v>PORTABLE CHANGEABLE MESSAGE SIGN</v>
          </cell>
          <cell r="G7424">
            <v>0</v>
          </cell>
        </row>
        <row r="7425">
          <cell r="A7425" t="str">
            <v>896E00021</v>
          </cell>
          <cell r="C7425" t="str">
            <v>SNMT</v>
          </cell>
          <cell r="D7425" t="str">
            <v>PORTABLE CHANGEABLE MESSAGE SIGN, AS PER PLAN</v>
          </cell>
          <cell r="G7425">
            <v>0</v>
          </cell>
        </row>
        <row r="7426">
          <cell r="A7426" t="str">
            <v>897E01010</v>
          </cell>
          <cell r="C7426" t="str">
            <v>SY</v>
          </cell>
          <cell r="D7426" t="str">
            <v>PAVEMENT PLANING, ASPHALT CONCRETE, CLASS A</v>
          </cell>
          <cell r="F7426" t="str">
            <v>SPECIFY DEPTH</v>
          </cell>
          <cell r="G7426">
            <v>1</v>
          </cell>
        </row>
        <row r="7427">
          <cell r="A7427" t="str">
            <v>897E01011</v>
          </cell>
          <cell r="C7427" t="str">
            <v>SY</v>
          </cell>
          <cell r="D7427" t="str">
            <v>PAVEMENT PLANING, ASPHALT CONCRETE, CLASS A, AS PER PLAN</v>
          </cell>
          <cell r="F7427" t="str">
            <v>SPECIFY DEPTH</v>
          </cell>
          <cell r="G7427">
            <v>1</v>
          </cell>
        </row>
        <row r="7428">
          <cell r="A7428" t="str">
            <v>897E01020</v>
          </cell>
          <cell r="C7428" t="str">
            <v>SY</v>
          </cell>
          <cell r="D7428" t="str">
            <v>PAVEMENT PLANING, ASPHALT CONCRETE, CLASS B</v>
          </cell>
          <cell r="F7428" t="str">
            <v>SPECIFY DEPTH</v>
          </cell>
          <cell r="G7428">
            <v>1</v>
          </cell>
        </row>
        <row r="7429">
          <cell r="A7429" t="str">
            <v>897E01021</v>
          </cell>
          <cell r="C7429" t="str">
            <v>SY</v>
          </cell>
          <cell r="D7429" t="str">
            <v>PAVEMENT PLANING, ASPHALT CONCRETE, CLASS B,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897E02000</v>
          </cell>
          <cell r="C7430" t="str">
            <v>SY</v>
          </cell>
          <cell r="D7430" t="str">
            <v>PATCHING PLANED SURFACE</v>
          </cell>
          <cell r="G7430">
            <v>0</v>
          </cell>
        </row>
        <row r="7431">
          <cell r="A7431" t="str">
            <v>897E02001</v>
          </cell>
          <cell r="C7431" t="str">
            <v>SY</v>
          </cell>
          <cell r="D7431" t="str">
            <v>PATCHING PLANED SURFACE, AS PER PLAN</v>
          </cell>
          <cell r="G7431">
            <v>0</v>
          </cell>
        </row>
        <row r="7432">
          <cell r="A7432" t="str">
            <v>900E01000</v>
          </cell>
          <cell r="B7432" t="str">
            <v>Y</v>
          </cell>
          <cell r="C7432" t="str">
            <v>MILE</v>
          </cell>
          <cell r="D7432" t="str">
            <v>SPECIAL -</v>
          </cell>
          <cell r="F7432" t="str">
            <v>ADD SUPP DESC - RAIL ONLY</v>
          </cell>
          <cell r="G7432">
            <v>1</v>
          </cell>
        </row>
        <row r="7433">
          <cell r="A7433" t="str">
            <v>900E10000</v>
          </cell>
          <cell r="B7433" t="str">
            <v>Y</v>
          </cell>
          <cell r="C7433" t="str">
            <v>FT</v>
          </cell>
          <cell r="D7433" t="str">
            <v>SPECIAL -</v>
          </cell>
          <cell r="F7433" t="str">
            <v>ADD SUPP DESC - RAIL ONLY</v>
          </cell>
          <cell r="G7433">
            <v>1</v>
          </cell>
        </row>
        <row r="7434">
          <cell r="A7434" t="str">
            <v>900E11000</v>
          </cell>
          <cell r="B7434" t="str">
            <v>Y</v>
          </cell>
          <cell r="C7434" t="str">
            <v>EACH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900E12000</v>
          </cell>
          <cell r="B7435" t="str">
            <v>Y</v>
          </cell>
          <cell r="C7435" t="str">
            <v>TKFT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900E13000</v>
          </cell>
          <cell r="B7436" t="str">
            <v>Y</v>
          </cell>
          <cell r="C7436" t="str">
            <v>PAIR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900E14000</v>
          </cell>
          <cell r="B7437" t="str">
            <v>Y</v>
          </cell>
          <cell r="C7437" t="str">
            <v>JT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900E15000</v>
          </cell>
          <cell r="B7438" t="str">
            <v>Y</v>
          </cell>
          <cell r="C7438" t="str">
            <v>SET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900E16000</v>
          </cell>
          <cell r="B7439" t="str">
            <v>Y</v>
          </cell>
          <cell r="C7439" t="str">
            <v>TON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900E17000</v>
          </cell>
          <cell r="B7440" t="str">
            <v>Y</v>
          </cell>
          <cell r="C7440" t="str">
            <v>LS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900E19000</v>
          </cell>
          <cell r="B7441" t="str">
            <v>Y</v>
          </cell>
          <cell r="C7441" t="str">
            <v>CY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900E20000</v>
          </cell>
          <cell r="B7442" t="str">
            <v>Y</v>
          </cell>
          <cell r="C7442" t="str">
            <v>SY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900E21000</v>
          </cell>
          <cell r="B7443" t="str">
            <v>Y</v>
          </cell>
          <cell r="C7443" t="str">
            <v>BNDL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900E22000</v>
          </cell>
          <cell r="B7444" t="str">
            <v>Y</v>
          </cell>
          <cell r="C7444" t="str">
            <v>LB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950E10000</v>
          </cell>
          <cell r="B7445" t="str">
            <v>Y</v>
          </cell>
          <cell r="C7445" t="str">
            <v>LS</v>
          </cell>
          <cell r="D7445" t="str">
            <v>SPECIAL - SALT SHED DEMOLISHED</v>
          </cell>
          <cell r="G7445">
            <v>0</v>
          </cell>
        </row>
        <row r="7446">
          <cell r="A7446" t="str">
            <v>950E14000</v>
          </cell>
          <cell r="B7446" t="str">
            <v>Y</v>
          </cell>
          <cell r="C7446" t="str">
            <v>EACH</v>
          </cell>
          <cell r="D7446" t="str">
            <v>SPECIAL - SALT DOME CONSTRUCTED, 51'</v>
          </cell>
          <cell r="G7446">
            <v>0</v>
          </cell>
        </row>
        <row r="7447">
          <cell r="A7447" t="str">
            <v>950E14010</v>
          </cell>
          <cell r="B7447" t="str">
            <v>Y</v>
          </cell>
          <cell r="C7447" t="str">
            <v>EACH</v>
          </cell>
          <cell r="D7447" t="str">
            <v>SPECIAL - SALT DOME CONSTRUCTED, 56'</v>
          </cell>
          <cell r="G7447">
            <v>0</v>
          </cell>
        </row>
        <row r="7448">
          <cell r="A7448" t="str">
            <v>950E15000</v>
          </cell>
          <cell r="B7448" t="str">
            <v>Y</v>
          </cell>
          <cell r="C7448" t="str">
            <v>EACH</v>
          </cell>
          <cell r="D7448" t="str">
            <v>SPECIAL - SALT DOME CONSTRUCTED, 62'</v>
          </cell>
          <cell r="G7448">
            <v>0</v>
          </cell>
        </row>
        <row r="7449">
          <cell r="A7449" t="str">
            <v>950E16000</v>
          </cell>
          <cell r="B7449" t="str">
            <v>Y</v>
          </cell>
          <cell r="C7449" t="str">
            <v>EACH</v>
          </cell>
          <cell r="D7449" t="str">
            <v>SPECIAL - SALT DOME CONSTRUCTED, 61'</v>
          </cell>
          <cell r="G7449">
            <v>0</v>
          </cell>
        </row>
        <row r="7450">
          <cell r="A7450" t="str">
            <v>950E20000</v>
          </cell>
          <cell r="B7450" t="str">
            <v>Y</v>
          </cell>
          <cell r="C7450" t="str">
            <v>EACH</v>
          </cell>
          <cell r="D7450" t="str">
            <v>SPECIAL - SALT DOME CONSTRUCTED, 72'</v>
          </cell>
          <cell r="G7450">
            <v>0</v>
          </cell>
        </row>
        <row r="7451">
          <cell r="A7451" t="str">
            <v>950E20010</v>
          </cell>
          <cell r="B7451" t="str">
            <v>Y</v>
          </cell>
          <cell r="C7451" t="str">
            <v>EACH</v>
          </cell>
          <cell r="D7451" t="str">
            <v>SPECIAL - SALT DOME CONSTRUCTED, 82'</v>
          </cell>
          <cell r="G7451">
            <v>0</v>
          </cell>
        </row>
        <row r="7452">
          <cell r="A7452" t="str">
            <v>950E30000</v>
          </cell>
          <cell r="B7452" t="str">
            <v>Y</v>
          </cell>
          <cell r="C7452" t="str">
            <v>EACH</v>
          </cell>
          <cell r="D7452" t="str">
            <v>SPECIAL - SALT DOME CONSTRUCTED, 100'</v>
          </cell>
          <cell r="G7452">
            <v>0</v>
          </cell>
        </row>
        <row r="7453">
          <cell r="A7453" t="str">
            <v>950E35000</v>
          </cell>
          <cell r="B7453" t="str">
            <v>Y</v>
          </cell>
          <cell r="C7453" t="str">
            <v>LS</v>
          </cell>
          <cell r="D7453" t="str">
            <v>SPECIAL - ROOF REPLACEMENT</v>
          </cell>
          <cell r="G7453">
            <v>0</v>
          </cell>
        </row>
        <row r="7454">
          <cell r="A7454" t="str">
            <v>950E40000</v>
          </cell>
          <cell r="B7454" t="str">
            <v>Y</v>
          </cell>
          <cell r="C7454" t="str">
            <v>EACH</v>
          </cell>
          <cell r="D7454" t="str">
            <v>SPECIAL - MANUFACTURED OFFICE, 44'</v>
          </cell>
          <cell r="G7454">
            <v>0</v>
          </cell>
        </row>
        <row r="7455">
          <cell r="A7455" t="str">
            <v>950E50000</v>
          </cell>
          <cell r="B7455" t="str">
            <v>Y</v>
          </cell>
          <cell r="C7455" t="str">
            <v>LS</v>
          </cell>
          <cell r="D7455" t="str">
            <v>SPECIAL - FACILITIES</v>
          </cell>
          <cell r="F7455" t="str">
            <v>ADD SUPPLEMENTAL DESCRIPTION</v>
          </cell>
          <cell r="G7455">
            <v>1</v>
          </cell>
        </row>
        <row r="7456">
          <cell r="A7456" t="str">
            <v>950E51000</v>
          </cell>
          <cell r="B7456" t="str">
            <v>Y</v>
          </cell>
          <cell r="C7456" t="str">
            <v>EACH</v>
          </cell>
          <cell r="D7456" t="str">
            <v>SPECIAL - FACILITIES</v>
          </cell>
          <cell r="F7456" t="str">
            <v>ADD SUPPLEMENTAL DESCRIPTION</v>
          </cell>
          <cell r="G7456">
            <v>1</v>
          </cell>
        </row>
        <row r="7457">
          <cell r="A7457" t="str">
            <v>990E10000</v>
          </cell>
          <cell r="C7457" t="str">
            <v>LS</v>
          </cell>
          <cell r="D7457" t="str">
            <v>ESTIMATED COST OF REPAIRS TO DETOUR</v>
          </cell>
          <cell r="F7457" t="str">
            <v>ODOT INTERNAL USE ONLY</v>
          </cell>
          <cell r="G7457">
            <v>0</v>
          </cell>
        </row>
        <row r="7458">
          <cell r="A7458" t="str">
            <v>990E10010</v>
          </cell>
          <cell r="C7458" t="str">
            <v>LS</v>
          </cell>
          <cell r="D7458" t="str">
            <v>ESTIMATED COST OF RIGHT OF WAY</v>
          </cell>
          <cell r="F7458" t="str">
            <v>ODOT INTERNAL USE ONLY</v>
          </cell>
          <cell r="G7458">
            <v>0</v>
          </cell>
        </row>
        <row r="7459">
          <cell r="A7459" t="str">
            <v>990E10020</v>
          </cell>
          <cell r="C7459" t="str">
            <v>LS</v>
          </cell>
          <cell r="D7459" t="str">
            <v>ESTIMATED COST OF ENGINEERING, SUPERINTENDENCE AND CONTINGENCIES</v>
          </cell>
          <cell r="F7459" t="str">
            <v>ODOT INTERNAL USE ONLY</v>
          </cell>
          <cell r="G7459">
            <v>0</v>
          </cell>
        </row>
        <row r="7460">
          <cell r="A7460" t="str">
            <v>990E10030</v>
          </cell>
          <cell r="C7460" t="str">
            <v>LS</v>
          </cell>
          <cell r="D7460" t="str">
            <v>ESTIMATED COST OF PRELIMINARY ENGINEERING</v>
          </cell>
          <cell r="F7460" t="str">
            <v>ODOT INTERNAL USE ONLY</v>
          </cell>
          <cell r="G7460">
            <v>0</v>
          </cell>
        </row>
        <row r="7461">
          <cell r="A7461" t="str">
            <v>990E10040</v>
          </cell>
          <cell r="C7461" t="str">
            <v>LS</v>
          </cell>
          <cell r="D7461" t="str">
            <v>ESTIMATED COST OF FORCE ACCOUNT WORK</v>
          </cell>
          <cell r="F7461" t="str">
            <v>ODOT INTERNAL USE ONLY</v>
          </cell>
          <cell r="G7461">
            <v>0</v>
          </cell>
        </row>
        <row r="7462">
          <cell r="A7462" t="str">
            <v>990E10500</v>
          </cell>
          <cell r="C7462" t="str">
            <v>LS</v>
          </cell>
          <cell r="D7462" t="str">
            <v>ESTIMATED COST OF INCENTIVE/DISINCENTIVE PAYMENT</v>
          </cell>
          <cell r="F7462" t="str">
            <v>ODOT INTERNAL USE ONLY</v>
          </cell>
          <cell r="G7462">
            <v>0</v>
          </cell>
        </row>
        <row r="7463">
          <cell r="A7463" t="str">
            <v>990E20000</v>
          </cell>
          <cell r="C7463" t="str">
            <v>LS</v>
          </cell>
          <cell r="D7463" t="str">
            <v>FORCE ACCOUNT</v>
          </cell>
          <cell r="F7463" t="str">
            <v>SITE MANAGER USE ONLY</v>
          </cell>
          <cell r="G7463">
            <v>0</v>
          </cell>
        </row>
        <row r="7464">
          <cell r="A7464" t="str">
            <v>990E20010</v>
          </cell>
          <cell r="C7464" t="str">
            <v>LS</v>
          </cell>
          <cell r="D7464" t="str">
            <v>DIFFERENCE BETWEEN ESTIMATED AND ACTUAL COST OF FORCE ACCOUNT</v>
          </cell>
          <cell r="F7464" t="str">
            <v>SITE MANAGER USE ONLY</v>
          </cell>
          <cell r="G7464">
            <v>0</v>
          </cell>
        </row>
        <row r="7465">
          <cell r="A7465" t="str">
            <v>990E21000</v>
          </cell>
          <cell r="C7465" t="str">
            <v>DLR</v>
          </cell>
          <cell r="D7465" t="str">
            <v>INTEREST PAYMENTS</v>
          </cell>
          <cell r="F7465" t="str">
            <v>SITE MANAGER USE ONLY</v>
          </cell>
          <cell r="G7465">
            <v>0</v>
          </cell>
        </row>
        <row r="7466">
          <cell r="A7466" t="str">
            <v>990E24000</v>
          </cell>
          <cell r="C7466" t="str">
            <v>LS</v>
          </cell>
          <cell r="D7466" t="str">
            <v>BITUMINOUS PRICE ADJUSTMENT</v>
          </cell>
          <cell r="F7466" t="str">
            <v>SITE MANAGER USE ONLY</v>
          </cell>
          <cell r="G7466">
            <v>0</v>
          </cell>
        </row>
        <row r="7467">
          <cell r="A7467" t="str">
            <v>990E24100</v>
          </cell>
          <cell r="C7467" t="str">
            <v>LS</v>
          </cell>
          <cell r="D7467" t="str">
            <v>446 ADJUSTMENT</v>
          </cell>
          <cell r="F7467" t="str">
            <v>SITE MANAGER USE ONLY</v>
          </cell>
          <cell r="G7467">
            <v>0</v>
          </cell>
        </row>
        <row r="7468">
          <cell r="A7468" t="str">
            <v>990E24200</v>
          </cell>
          <cell r="C7468" t="str">
            <v>LS</v>
          </cell>
          <cell r="D7468" t="str">
            <v>448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990E24300</v>
          </cell>
          <cell r="C7469" t="str">
            <v>LS</v>
          </cell>
          <cell r="D7469" t="str">
            <v>SMOOTHNESS</v>
          </cell>
          <cell r="F7469" t="str">
            <v>SITE MANAGER USE ONLY</v>
          </cell>
          <cell r="G7469">
            <v>0</v>
          </cell>
        </row>
        <row r="7470">
          <cell r="A7470" t="str">
            <v>990E24400</v>
          </cell>
          <cell r="C7470" t="str">
            <v>LS</v>
          </cell>
          <cell r="D7470" t="str">
            <v>STEEL PRICE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990E24500</v>
          </cell>
          <cell r="C7471" t="str">
            <v>LS</v>
          </cell>
          <cell r="D7471" t="str">
            <v>QC / QA</v>
          </cell>
          <cell r="F7471" t="str">
            <v>SITE MANAGER USE ONLY</v>
          </cell>
          <cell r="G7471">
            <v>0</v>
          </cell>
        </row>
        <row r="7472">
          <cell r="A7472" t="str">
            <v>990E24600</v>
          </cell>
          <cell r="C7472" t="str">
            <v>LS</v>
          </cell>
          <cell r="D7472" t="str">
            <v>LANDSCAPING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990E24700</v>
          </cell>
          <cell r="C7473" t="str">
            <v>LS</v>
          </cell>
          <cell r="D7473" t="str">
            <v>104.02 ADJUSTMENT</v>
          </cell>
          <cell r="F7473" t="str">
            <v>SITE MANAGER USE ONLY</v>
          </cell>
          <cell r="G7473">
            <v>0</v>
          </cell>
        </row>
        <row r="7474">
          <cell r="A7474" t="str">
            <v>990E24800</v>
          </cell>
          <cell r="C7474" t="str">
            <v>LS</v>
          </cell>
          <cell r="D7474" t="str">
            <v>NON-SPEC MATERIAL DEDUCTION</v>
          </cell>
          <cell r="F7474" t="str">
            <v>SITE MANAGER USE ONLY</v>
          </cell>
          <cell r="G7474">
            <v>0</v>
          </cell>
        </row>
        <row r="7475">
          <cell r="A7475" t="str">
            <v>990E24900</v>
          </cell>
          <cell r="C7475" t="str">
            <v>LS</v>
          </cell>
          <cell r="D7475" t="str">
            <v>109.05 - BUY BACK MATERIAL</v>
          </cell>
          <cell r="F7475" t="str">
            <v>SITE MANAGER USE ONLY</v>
          </cell>
          <cell r="G7475">
            <v>0</v>
          </cell>
        </row>
        <row r="7476">
          <cell r="A7476" t="str">
            <v>990E25000</v>
          </cell>
          <cell r="C7476" t="str">
            <v>LS</v>
          </cell>
          <cell r="D7476" t="str">
            <v>FUEL PRICE ADJUSTMENT</v>
          </cell>
          <cell r="F7476" t="str">
            <v>SITE MANAGER USE ONLY</v>
          </cell>
          <cell r="G7476">
            <v>0</v>
          </cell>
        </row>
        <row r="7477">
          <cell r="A7477" t="str">
            <v>990E25100</v>
          </cell>
          <cell r="C7477" t="str">
            <v>LS</v>
          </cell>
          <cell r="D7477" t="str">
            <v>UTILITY CONFLICT/DELAYS</v>
          </cell>
          <cell r="F7477" t="str">
            <v>SITE MANAGER USE ONLY</v>
          </cell>
          <cell r="G7477">
            <v>0</v>
          </cell>
        </row>
        <row r="7478">
          <cell r="A7478" t="str">
            <v>990E25200</v>
          </cell>
          <cell r="C7478" t="str">
            <v>LS</v>
          </cell>
          <cell r="D7478" t="str">
            <v>ABANDONED UTILITY CONFLICT/DELAYS</v>
          </cell>
          <cell r="F7478" t="str">
            <v>SITE MANAGER USE ONLY</v>
          </cell>
          <cell r="G7478">
            <v>0</v>
          </cell>
        </row>
        <row r="7479">
          <cell r="A7479" t="str">
            <v>990E25300</v>
          </cell>
          <cell r="C7479" t="str">
            <v>LS</v>
          </cell>
          <cell r="D7479" t="str">
            <v>105.03 NON-CONFORMANCE ADJUSTMENT</v>
          </cell>
          <cell r="F7479" t="str">
            <v>SITE MANAGER USE ONLY</v>
          </cell>
          <cell r="G7479">
            <v>0</v>
          </cell>
        </row>
        <row r="7480">
          <cell r="A7480" t="str">
            <v>990E25400</v>
          </cell>
          <cell r="C7480" t="str">
            <v>LS</v>
          </cell>
          <cell r="D7480" t="str">
            <v>LUMP SUM ADJUSTMENT - GENERAL / OTHER ITEMS</v>
          </cell>
          <cell r="F7480" t="str">
            <v>SITE MANAGER USE ONLY</v>
          </cell>
          <cell r="G7480">
            <v>0</v>
          </cell>
        </row>
        <row r="7481">
          <cell r="A7481" t="str">
            <v>990E30000</v>
          </cell>
          <cell r="C7481" t="str">
            <v>LS</v>
          </cell>
          <cell r="D7481" t="str">
            <v>AGREED LUMP SUM</v>
          </cell>
          <cell r="F7481" t="str">
            <v>SITE MANAGER USE ONLY</v>
          </cell>
          <cell r="G7481">
            <v>0</v>
          </cell>
        </row>
        <row r="7482">
          <cell r="A7482" t="str">
            <v>990E40000</v>
          </cell>
          <cell r="C7482" t="str">
            <v>EACH</v>
          </cell>
          <cell r="D7482" t="str">
            <v>AGREED UNIT PRICE</v>
          </cell>
          <cell r="F7482" t="str">
            <v>SITE MANAGER USE ONLY</v>
          </cell>
          <cell r="G7482">
            <v>0</v>
          </cell>
        </row>
        <row r="7483">
          <cell r="A7483" t="str">
            <v>990E40010</v>
          </cell>
          <cell r="C7483" t="str">
            <v>FT</v>
          </cell>
          <cell r="D7483" t="str">
            <v>AGREED UNIT PRICE</v>
          </cell>
          <cell r="F7483" t="str">
            <v>SITE MANAGER USE ONLY</v>
          </cell>
          <cell r="G7483">
            <v>0</v>
          </cell>
        </row>
        <row r="7484">
          <cell r="A7484" t="str">
            <v>990E40020</v>
          </cell>
          <cell r="C7484" t="str">
            <v>SF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990E40030</v>
          </cell>
          <cell r="C7485" t="str">
            <v>SY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990E40050</v>
          </cell>
          <cell r="C7486" t="str">
            <v>MILE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990E40060</v>
          </cell>
          <cell r="C7487" t="str">
            <v>CY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990E40070</v>
          </cell>
          <cell r="C7488" t="str">
            <v>LB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990E40080</v>
          </cell>
          <cell r="C7489" t="str">
            <v>MNTH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990E40090</v>
          </cell>
          <cell r="C7490" t="str">
            <v>TON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990E40100</v>
          </cell>
          <cell r="C7491" t="str">
            <v>TKFT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990E50000</v>
          </cell>
          <cell r="C7492" t="str">
            <v>HOUR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990E50100</v>
          </cell>
          <cell r="C7493" t="str">
            <v>DAY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990E50110</v>
          </cell>
          <cell r="C7494" t="str">
            <v>GAL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990E50120</v>
          </cell>
          <cell r="C7495" t="str">
            <v>STA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990E50130</v>
          </cell>
          <cell r="C7496" t="str">
            <v>MSF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990E50140</v>
          </cell>
          <cell r="C7497" t="str">
            <v>MGAL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</sheetData>
      <sheetData sheetId="1">
        <row r="1">
          <cell r="A1" t="str">
            <v>ITEM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P321"/>
  <sheetViews>
    <sheetView showGridLines="0" tabSelected="1" topLeftCell="A10" zoomScale="55" zoomScaleNormal="55" workbookViewId="0">
      <selection activeCell="B168" sqref="B168:B184"/>
    </sheetView>
  </sheetViews>
  <sheetFormatPr defaultColWidth="9.109375" defaultRowHeight="12.75" customHeight="1" x14ac:dyDescent="0.25"/>
  <cols>
    <col min="1" max="1" width="2.5546875" style="5" customWidth="1"/>
    <col min="2" max="2" width="9.109375" style="5"/>
    <col min="3" max="3" width="2.6640625" style="5" customWidth="1"/>
    <col min="4" max="4" width="8.6640625" style="5" customWidth="1"/>
    <col min="5" max="5" width="15.6640625" style="5" customWidth="1"/>
    <col min="6" max="6" width="12.6640625" style="5" customWidth="1"/>
    <col min="7" max="7" width="6.6640625" style="5" customWidth="1"/>
    <col min="8" max="8" width="4.33203125" style="5" customWidth="1"/>
    <col min="9" max="9" width="15.6640625" style="5" customWidth="1"/>
    <col min="10" max="10" width="6.6640625" style="5" customWidth="1"/>
    <col min="11" max="11" width="7.6640625" style="6" customWidth="1"/>
    <col min="12" max="16" width="7.6640625" style="7" customWidth="1"/>
    <col min="17" max="17" width="8.109375" style="7" customWidth="1"/>
    <col min="18" max="35" width="7.6640625" style="7" customWidth="1"/>
    <col min="36" max="36" width="2.6640625" style="5" customWidth="1"/>
    <col min="37" max="16384" width="9.109375" style="5"/>
  </cols>
  <sheetData>
    <row r="1" spans="1:42" ht="12.75" customHeight="1" x14ac:dyDescent="0.25">
      <c r="A1" s="5">
        <v>1</v>
      </c>
      <c r="D1" s="2"/>
      <c r="E1" s="2"/>
      <c r="F1" s="3"/>
      <c r="G1" s="3" t="s">
        <v>8</v>
      </c>
      <c r="H1" s="37" t="s">
        <v>17</v>
      </c>
      <c r="I1" s="2" t="s">
        <v>16</v>
      </c>
      <c r="J1" s="1"/>
      <c r="K1" s="1"/>
      <c r="L1" s="1"/>
      <c r="M1" s="28"/>
      <c r="N1" s="1"/>
      <c r="O1" s="1"/>
      <c r="P1" s="1"/>
      <c r="Q1" s="28"/>
      <c r="R1" s="28"/>
      <c r="S1" s="28"/>
      <c r="T1" s="28"/>
      <c r="U1" s="28"/>
      <c r="V1" s="28"/>
      <c r="W1" s="28"/>
      <c r="X1" s="23"/>
      <c r="Y1" s="23"/>
      <c r="Z1" s="1"/>
      <c r="AA1" s="1"/>
      <c r="AB1" s="23"/>
      <c r="AC1" s="23"/>
      <c r="AD1" s="23"/>
      <c r="AE1" s="23"/>
      <c r="AF1" s="23"/>
      <c r="AG1" s="23"/>
      <c r="AH1" s="30"/>
      <c r="AI1" s="30"/>
    </row>
    <row r="2" spans="1:42" ht="12.75" customHeight="1" x14ac:dyDescent="0.25">
      <c r="D2" s="2"/>
      <c r="E2" s="2"/>
      <c r="F2" s="3"/>
      <c r="G2" s="3" t="s">
        <v>6</v>
      </c>
      <c r="H2" s="37" t="s">
        <v>18</v>
      </c>
      <c r="I2" s="2" t="s">
        <v>7</v>
      </c>
      <c r="J2" s="1"/>
      <c r="K2" s="1"/>
      <c r="L2" s="1"/>
      <c r="M2" s="28"/>
      <c r="N2" s="1"/>
      <c r="O2" s="1"/>
      <c r="P2" s="1"/>
      <c r="Q2" s="28"/>
      <c r="R2" s="28"/>
      <c r="S2" s="28"/>
      <c r="T2" s="28"/>
      <c r="U2" s="28"/>
      <c r="V2" s="28"/>
      <c r="W2" s="28"/>
      <c r="X2" s="23"/>
      <c r="Y2" s="23"/>
      <c r="Z2" s="1"/>
      <c r="AA2" s="1"/>
      <c r="AB2" s="23"/>
      <c r="AC2" s="23"/>
      <c r="AD2" s="23"/>
      <c r="AE2" s="23"/>
      <c r="AF2" s="23"/>
      <c r="AG2" s="23"/>
      <c r="AH2" s="30"/>
      <c r="AI2" s="30"/>
    </row>
    <row r="3" spans="1:42" ht="12.75" customHeight="1" x14ac:dyDescent="0.25">
      <c r="D3" s="2"/>
      <c r="E3" s="3"/>
      <c r="F3" s="3"/>
      <c r="G3" s="3"/>
      <c r="H3" s="37" t="s">
        <v>19</v>
      </c>
      <c r="I3" s="2" t="s">
        <v>14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2"/>
      <c r="X3" s="23"/>
      <c r="Y3" s="23"/>
      <c r="Z3" s="1"/>
      <c r="AA3" s="1"/>
      <c r="AB3" s="23"/>
      <c r="AC3" s="23"/>
      <c r="AD3" s="23"/>
      <c r="AE3" s="23"/>
      <c r="AF3" s="23"/>
      <c r="AG3" s="23"/>
      <c r="AH3" s="30"/>
      <c r="AI3" s="30"/>
    </row>
    <row r="4" spans="1:42" ht="12.75" customHeight="1" x14ac:dyDescent="0.25">
      <c r="D4" s="2"/>
      <c r="E4" s="3"/>
      <c r="F4" s="4"/>
      <c r="G4" s="4"/>
      <c r="H4" s="37" t="s">
        <v>20</v>
      </c>
      <c r="I4" s="2" t="s">
        <v>15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2"/>
      <c r="X4" s="23"/>
      <c r="Y4" s="23"/>
      <c r="Z4" s="1"/>
      <c r="AA4" s="1"/>
      <c r="AB4" s="23"/>
      <c r="AC4" s="23"/>
      <c r="AD4" s="23"/>
      <c r="AE4" s="23"/>
      <c r="AF4" s="23"/>
      <c r="AG4" s="23"/>
      <c r="AH4" s="30"/>
      <c r="AI4" s="30"/>
    </row>
    <row r="5" spans="1:42" ht="12.75" customHeight="1" x14ac:dyDescent="0.25">
      <c r="D5" s="2"/>
      <c r="E5" s="3"/>
      <c r="F5" s="4"/>
      <c r="G5" s="4"/>
      <c r="H5" s="37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29"/>
      <c r="Y5" s="29"/>
      <c r="Z5" s="1"/>
      <c r="AA5" s="1"/>
      <c r="AB5" s="29"/>
      <c r="AC5" s="29"/>
      <c r="AD5" s="29"/>
      <c r="AE5" s="29"/>
      <c r="AF5" s="29"/>
      <c r="AG5" s="29"/>
      <c r="AH5" s="30"/>
      <c r="AI5" s="30"/>
    </row>
    <row r="6" spans="1:42" ht="12.75" customHeight="1" thickBot="1" x14ac:dyDescent="0.3"/>
    <row r="7" spans="1:42" ht="12.75" customHeight="1" thickBot="1" x14ac:dyDescent="0.3">
      <c r="B7" s="32" t="s">
        <v>11</v>
      </c>
      <c r="D7" s="134">
        <f>AK7</f>
        <v>1</v>
      </c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K7" s="25">
        <v>1</v>
      </c>
      <c r="AL7" s="26" t="s">
        <v>5</v>
      </c>
      <c r="AM7" s="27"/>
      <c r="AN7" s="27"/>
      <c r="AO7" s="27"/>
      <c r="AP7" s="27"/>
    </row>
    <row r="8" spans="1:42" ht="12.75" customHeight="1" thickBot="1" x14ac:dyDescent="0.3">
      <c r="B8" s="36" t="s">
        <v>102</v>
      </c>
      <c r="D8" s="147" t="s">
        <v>9</v>
      </c>
      <c r="E8" s="147"/>
      <c r="F8" s="147"/>
      <c r="G8" s="147"/>
      <c r="H8" s="147"/>
      <c r="I8" s="147"/>
      <c r="J8" s="147"/>
      <c r="K8" s="31" t="s">
        <v>21</v>
      </c>
      <c r="L8" s="31" t="s">
        <v>22</v>
      </c>
      <c r="M8" s="31" t="s">
        <v>89</v>
      </c>
      <c r="N8" s="31" t="s">
        <v>23</v>
      </c>
      <c r="O8" s="31" t="s">
        <v>24</v>
      </c>
      <c r="P8" s="31" t="s">
        <v>25</v>
      </c>
      <c r="Q8" s="31" t="s">
        <v>26</v>
      </c>
      <c r="R8" s="31" t="s">
        <v>27</v>
      </c>
      <c r="S8" s="31" t="s">
        <v>28</v>
      </c>
      <c r="T8" s="31" t="s">
        <v>29</v>
      </c>
      <c r="U8" s="31" t="s">
        <v>30</v>
      </c>
      <c r="V8" s="31" t="s">
        <v>31</v>
      </c>
      <c r="W8" s="31" t="s">
        <v>248</v>
      </c>
      <c r="X8" s="31" t="s">
        <v>228</v>
      </c>
      <c r="Y8" s="31" t="s">
        <v>32</v>
      </c>
      <c r="Z8" s="31"/>
      <c r="AA8" s="31"/>
      <c r="AB8" s="31"/>
      <c r="AC8" s="31"/>
      <c r="AD8" s="31"/>
      <c r="AE8" s="31"/>
      <c r="AF8" s="31"/>
      <c r="AG8" s="31"/>
      <c r="AH8" s="31"/>
      <c r="AI8" s="31"/>
    </row>
    <row r="9" spans="1:42" ht="12.75" customHeight="1" thickBot="1" x14ac:dyDescent="0.3">
      <c r="D9" s="140" t="s">
        <v>10</v>
      </c>
      <c r="E9" s="140"/>
      <c r="F9" s="140"/>
      <c r="G9" s="140"/>
      <c r="H9" s="140"/>
      <c r="I9" s="140"/>
      <c r="J9" s="140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 t="s">
        <v>215</v>
      </c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</row>
    <row r="10" spans="1:42" ht="12.75" customHeight="1" x14ac:dyDescent="0.25">
      <c r="B10" s="159" t="s">
        <v>12</v>
      </c>
      <c r="D10" s="144" t="s">
        <v>0</v>
      </c>
      <c r="E10" s="144" t="s">
        <v>1</v>
      </c>
      <c r="F10" s="148" t="s">
        <v>2</v>
      </c>
      <c r="G10" s="149"/>
      <c r="H10" s="149"/>
      <c r="I10" s="149"/>
      <c r="J10" s="137" t="s">
        <v>47</v>
      </c>
      <c r="K10" s="8" t="str">
        <f t="shared" ref="K10:AI10" si="0">IF(OR(TRIM(K8)=0,TRIM(K8)=""),"",IF(IFERROR(TRIM(INDEX(QryItemNamed,MATCH(TRIM(K8),ITEM,0),2)),"")="Y","SPECIAL",LEFT(IFERROR(TRIM(INDEX(ITEM,MATCH(TRIM(K8),ITEM,0))),""),3)))</f>
        <v>202</v>
      </c>
      <c r="L10" s="9" t="str">
        <f t="shared" si="0"/>
        <v>202</v>
      </c>
      <c r="M10" s="9" t="str">
        <f t="shared" si="0"/>
        <v>202</v>
      </c>
      <c r="N10" s="9" t="str">
        <f t="shared" si="0"/>
        <v>202</v>
      </c>
      <c r="O10" s="9" t="str">
        <f t="shared" si="0"/>
        <v>202</v>
      </c>
      <c r="P10" s="9" t="str">
        <f t="shared" si="0"/>
        <v>202</v>
      </c>
      <c r="Q10" s="9" t="str">
        <f t="shared" si="0"/>
        <v>202</v>
      </c>
      <c r="R10" s="9" t="str">
        <f t="shared" si="0"/>
        <v>202</v>
      </c>
      <c r="S10" s="9" t="str">
        <f t="shared" si="0"/>
        <v>202</v>
      </c>
      <c r="T10" s="9" t="str">
        <f t="shared" si="0"/>
        <v>202</v>
      </c>
      <c r="U10" s="9" t="str">
        <f t="shared" si="0"/>
        <v>202</v>
      </c>
      <c r="V10" s="9" t="str">
        <f t="shared" si="0"/>
        <v>202</v>
      </c>
      <c r="W10" s="9" t="str">
        <f t="shared" si="0"/>
        <v>202</v>
      </c>
      <c r="X10" s="9" t="str">
        <f t="shared" si="0"/>
        <v>SPECIAL</v>
      </c>
      <c r="Y10" s="9" t="str">
        <f t="shared" si="0"/>
        <v>255</v>
      </c>
      <c r="Z10" s="9" t="str">
        <f t="shared" si="0"/>
        <v/>
      </c>
      <c r="AA10" s="9" t="str">
        <f t="shared" si="0"/>
        <v/>
      </c>
      <c r="AB10" s="9" t="str">
        <f t="shared" ref="AB10" si="1">IF(OR(TRIM(AB8)=0,TRIM(AB8)=""),"",IF(IFERROR(TRIM(INDEX(QryItemNamed,MATCH(TRIM(AB8),ITEM,0),2)),"")="Y","SPECIAL",LEFT(IFERROR(TRIM(INDEX(ITEM,MATCH(TRIM(AB8),ITEM,0))),""),3)))</f>
        <v/>
      </c>
      <c r="AC10" s="9" t="str">
        <f t="shared" si="0"/>
        <v/>
      </c>
      <c r="AD10" s="9" t="str">
        <f t="shared" ref="AD10" si="2">IF(OR(TRIM(AD8)=0,TRIM(AD8)=""),"",IF(IFERROR(TRIM(INDEX(QryItemNamed,MATCH(TRIM(AD8),ITEM,0),2)),"")="Y","SPECIAL",LEFT(IFERROR(TRIM(INDEX(ITEM,MATCH(TRIM(AD8),ITEM,0))),""),3)))</f>
        <v/>
      </c>
      <c r="AE10" s="9" t="str">
        <f t="shared" ref="AE10:AG10" si="3">IF(OR(TRIM(AE8)=0,TRIM(AE8)=""),"",IF(IFERROR(TRIM(INDEX(QryItemNamed,MATCH(TRIM(AE8),ITEM,0),2)),"")="Y","SPECIAL",LEFT(IFERROR(TRIM(INDEX(ITEM,MATCH(TRIM(AE8),ITEM,0))),""),3)))</f>
        <v/>
      </c>
      <c r="AF10" s="9" t="str">
        <f t="shared" ref="AF10" si="4">IF(OR(TRIM(AF8)=0,TRIM(AF8)=""),"",IF(IFERROR(TRIM(INDEX(QryItemNamed,MATCH(TRIM(AF8),ITEM,0),2)),"")="Y","SPECIAL",LEFT(IFERROR(TRIM(INDEX(ITEM,MATCH(TRIM(AF8),ITEM,0))),""),3)))</f>
        <v/>
      </c>
      <c r="AG10" s="9" t="str">
        <f t="shared" si="3"/>
        <v/>
      </c>
      <c r="AH10" s="9" t="str">
        <f t="shared" ref="AH10" si="5">IF(OR(TRIM(AH8)=0,TRIM(AH8)=""),"",IF(IFERROR(TRIM(INDEX(QryItemNamed,MATCH(TRIM(AH8),ITEM,0),2)),"")="Y","SPECIAL",LEFT(IFERROR(TRIM(INDEX(ITEM,MATCH(TRIM(AH8),ITEM,0))),""),3)))</f>
        <v/>
      </c>
      <c r="AI10" s="9" t="str">
        <f t="shared" si="0"/>
        <v/>
      </c>
    </row>
    <row r="11" spans="1:42" ht="12.75" customHeight="1" x14ac:dyDescent="0.25">
      <c r="B11" s="160"/>
      <c r="D11" s="145"/>
      <c r="E11" s="145"/>
      <c r="F11" s="150"/>
      <c r="G11" s="151"/>
      <c r="H11" s="151"/>
      <c r="I11" s="151"/>
      <c r="J11" s="138"/>
      <c r="K11" s="157" t="str">
        <f t="shared" ref="K11:AI11" si="6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HEADWALL REMOVED</v>
      </c>
      <c r="L11" s="127" t="str">
        <f t="shared" si="6"/>
        <v>PAVEMENT REMOVED</v>
      </c>
      <c r="M11" s="127" t="str">
        <f t="shared" si="6"/>
        <v>CONCRETE BARRIER REMOVED</v>
      </c>
      <c r="N11" s="127" t="str">
        <f t="shared" si="6"/>
        <v>CURB REMOVED</v>
      </c>
      <c r="O11" s="127" t="str">
        <f t="shared" si="6"/>
        <v>PIPE REMOVED, 24" AND UNDER</v>
      </c>
      <c r="P11" s="127" t="str">
        <f t="shared" si="6"/>
        <v>PIPE REMOVED, OVER 24"</v>
      </c>
      <c r="Q11" s="127" t="str">
        <f t="shared" si="6"/>
        <v>GUARDRAIL REMOVED</v>
      </c>
      <c r="R11" s="127" t="str">
        <f t="shared" si="6"/>
        <v>IMPACT ATTENUATOR REMOVED</v>
      </c>
      <c r="S11" s="127" t="str">
        <f t="shared" si="6"/>
        <v>MANHOLE REMOVED</v>
      </c>
      <c r="T11" s="127" t="str">
        <f t="shared" si="6"/>
        <v>CATCH BASIN REMOVED</v>
      </c>
      <c r="U11" s="127" t="str">
        <f t="shared" si="6"/>
        <v>INLET REMOVED</v>
      </c>
      <c r="V11" s="127" t="str">
        <f t="shared" si="6"/>
        <v>FENCE REMOVED</v>
      </c>
      <c r="W11" s="127" t="str">
        <f t="shared" ref="W11" si="7">IF(OR(TRIM(W8)=0,TRIM(W8)=""),IF(W9="","",W9),IF(IFERROR(TRIM(INDEX(QryItemNamed,MATCH(TRIM(W8),ITEM,0),2)),"")="Y",TRIM(RIGHT(IFERROR(TRIM(INDEX(QryItemNamed,MATCH(TRIM(W8),ITEM,0),4)),"123456789012"),LEN(IFERROR(TRIM(INDEX(QryItemNamed,MATCH(TRIM(W8),ITEM,0),4)),"123456789012"))-9))&amp;W9,IFERROR(TRIM(INDEX(QryItemNamed,MATCH(TRIM(W8),ITEM,0),4))&amp;W9,"ITEM CODE DOES NOT EXIST IN ITEM MASTER")))</f>
        <v>ABANDON MISC.:24" CONDUIT, BULKHEADED AND FILLED IN-PLACE</v>
      </c>
      <c r="X11" s="127" t="str">
        <f t="shared" si="6"/>
        <v>PIPE CLEANOUT, 24" AND UNDER</v>
      </c>
      <c r="Y11" s="127" t="str">
        <f t="shared" si="6"/>
        <v>FULL DEPTH PAVEMENT SAWING</v>
      </c>
      <c r="Z11" s="127" t="str">
        <f t="shared" si="6"/>
        <v/>
      </c>
      <c r="AA11" s="127" t="str">
        <f t="shared" si="6"/>
        <v/>
      </c>
      <c r="AB11" s="127" t="str">
        <f t="shared" ref="AB11" si="8">IF(OR(TRIM(AB8)=0,TRIM(AB8)=""),IF(AB9="","",AB9),IF(IFERROR(TRIM(INDEX(QryItemNamed,MATCH(TRIM(AB8),ITEM,0),2)),"")="Y",TRIM(RIGHT(IFERROR(TRIM(INDEX(QryItemNamed,MATCH(TRIM(AB8),ITEM,0),4)),"123456789012"),LEN(IFERROR(TRIM(INDEX(QryItemNamed,MATCH(TRIM(AB8),ITEM,0),4)),"123456789012"))-9))&amp;AB9,IFERROR(TRIM(INDEX(QryItemNamed,MATCH(TRIM(AB8),ITEM,0),4))&amp;AB9,"ITEM CODE DOES NOT EXIST IN ITEM MASTER")))</f>
        <v/>
      </c>
      <c r="AC11" s="127" t="str">
        <f t="shared" si="6"/>
        <v/>
      </c>
      <c r="AD11" s="127" t="str">
        <f t="shared" ref="AD11" si="9">IF(OR(TRIM(AD8)=0,TRIM(AD8)=""),IF(AD9="","",AD9),IF(IFERROR(TRIM(INDEX(QryItemNamed,MATCH(TRIM(AD8),ITEM,0),2)),"")="Y",TRIM(RIGHT(IFERROR(TRIM(INDEX(QryItemNamed,MATCH(TRIM(AD8),ITEM,0),4)),"123456789012"),LEN(IFERROR(TRIM(INDEX(QryItemNamed,MATCH(TRIM(AD8),ITEM,0),4)),"123456789012"))-9))&amp;AD9,IFERROR(TRIM(INDEX(QryItemNamed,MATCH(TRIM(AD8),ITEM,0),4))&amp;AD9,"ITEM CODE DOES NOT EXIST IN ITEM MASTER")))</f>
        <v/>
      </c>
      <c r="AE11" s="127" t="str">
        <f t="shared" ref="AE11:AG11" si="10">IF(OR(TRIM(AE8)=0,TRIM(AE8)=""),IF(AE9="","",AE9),IF(IFERROR(TRIM(INDEX(QryItemNamed,MATCH(TRIM(AE8),ITEM,0),2)),"")="Y",TRIM(RIGHT(IFERROR(TRIM(INDEX(QryItemNamed,MATCH(TRIM(AE8),ITEM,0),4)),"123456789012"),LEN(IFERROR(TRIM(INDEX(QryItemNamed,MATCH(TRIM(AE8),ITEM,0),4)),"123456789012"))-9))&amp;AE9,IFERROR(TRIM(INDEX(QryItemNamed,MATCH(TRIM(AE8),ITEM,0),4))&amp;AE9,"ITEM CODE DOES NOT EXIST IN ITEM MASTER")))</f>
        <v/>
      </c>
      <c r="AF11" s="127" t="str">
        <f t="shared" ref="AF11" si="11">IF(OR(TRIM(AF8)=0,TRIM(AF8)=""),IF(AF9="","",AF9),IF(IFERROR(TRIM(INDEX(QryItemNamed,MATCH(TRIM(AF8),ITEM,0),2)),"")="Y",TRIM(RIGHT(IFERROR(TRIM(INDEX(QryItemNamed,MATCH(TRIM(AF8),ITEM,0),4)),"123456789012"),LEN(IFERROR(TRIM(INDEX(QryItemNamed,MATCH(TRIM(AF8),ITEM,0),4)),"123456789012"))-9))&amp;AF9,IFERROR(TRIM(INDEX(QryItemNamed,MATCH(TRIM(AF8),ITEM,0),4))&amp;AF9,"ITEM CODE DOES NOT EXIST IN ITEM MASTER")))</f>
        <v/>
      </c>
      <c r="AG11" s="127" t="str">
        <f t="shared" si="10"/>
        <v/>
      </c>
      <c r="AH11" s="127" t="str">
        <f t="shared" ref="AH11" si="12">IF(OR(TRIM(AH8)=0,TRIM(AH8)=""),IF(AH9="","",AH9),IF(IFERROR(TRIM(INDEX(QryItemNamed,MATCH(TRIM(AH8),ITEM,0),2)),"")="Y",TRIM(RIGHT(IFERROR(TRIM(INDEX(QryItemNamed,MATCH(TRIM(AH8),ITEM,0),4)),"123456789012"),LEN(IFERROR(TRIM(INDEX(QryItemNamed,MATCH(TRIM(AH8),ITEM,0),4)),"123456789012"))-9))&amp;AH9,IFERROR(TRIM(INDEX(QryItemNamed,MATCH(TRIM(AH8),ITEM,0),4))&amp;AH9,"ITEM CODE DOES NOT EXIST IN ITEM MASTER")))</f>
        <v/>
      </c>
      <c r="AI11" s="127" t="str">
        <f t="shared" si="6"/>
        <v/>
      </c>
    </row>
    <row r="12" spans="1:42" ht="12.75" customHeight="1" x14ac:dyDescent="0.25">
      <c r="B12" s="160"/>
      <c r="D12" s="145"/>
      <c r="E12" s="145"/>
      <c r="F12" s="150"/>
      <c r="G12" s="151"/>
      <c r="H12" s="151"/>
      <c r="I12" s="151"/>
      <c r="J12" s="138"/>
      <c r="K12" s="15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</row>
    <row r="13" spans="1:42" ht="12.75" customHeight="1" x14ac:dyDescent="0.25">
      <c r="B13" s="160"/>
      <c r="D13" s="145"/>
      <c r="E13" s="145"/>
      <c r="F13" s="150"/>
      <c r="G13" s="151"/>
      <c r="H13" s="151"/>
      <c r="I13" s="151"/>
      <c r="J13" s="138"/>
      <c r="K13" s="15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</row>
    <row r="14" spans="1:42" ht="12.75" customHeight="1" x14ac:dyDescent="0.25">
      <c r="B14" s="160"/>
      <c r="D14" s="145"/>
      <c r="E14" s="145"/>
      <c r="F14" s="150"/>
      <c r="G14" s="151"/>
      <c r="H14" s="151"/>
      <c r="I14" s="151"/>
      <c r="J14" s="138"/>
      <c r="K14" s="15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</row>
    <row r="15" spans="1:42" ht="12.75" customHeight="1" x14ac:dyDescent="0.25">
      <c r="B15" s="160"/>
      <c r="D15" s="145"/>
      <c r="E15" s="145"/>
      <c r="F15" s="150"/>
      <c r="G15" s="151"/>
      <c r="H15" s="151"/>
      <c r="I15" s="151"/>
      <c r="J15" s="138"/>
      <c r="K15" s="15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</row>
    <row r="16" spans="1:42" ht="12.75" customHeight="1" x14ac:dyDescent="0.25">
      <c r="B16" s="160"/>
      <c r="D16" s="145"/>
      <c r="E16" s="145"/>
      <c r="F16" s="150"/>
      <c r="G16" s="151"/>
      <c r="H16" s="151"/>
      <c r="I16" s="151"/>
      <c r="J16" s="138"/>
      <c r="K16" s="15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</row>
    <row r="17" spans="2:35" ht="12.75" customHeight="1" x14ac:dyDescent="0.25">
      <c r="B17" s="160"/>
      <c r="D17" s="145"/>
      <c r="E17" s="145"/>
      <c r="F17" s="150"/>
      <c r="G17" s="151"/>
      <c r="H17" s="151"/>
      <c r="I17" s="151"/>
      <c r="J17" s="138"/>
      <c r="K17" s="15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</row>
    <row r="18" spans="2:35" ht="12.75" customHeight="1" x14ac:dyDescent="0.25">
      <c r="B18" s="160"/>
      <c r="D18" s="145"/>
      <c r="E18" s="145"/>
      <c r="F18" s="150"/>
      <c r="G18" s="151"/>
      <c r="H18" s="151"/>
      <c r="I18" s="151"/>
      <c r="J18" s="138"/>
      <c r="K18" s="15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</row>
    <row r="19" spans="2:35" ht="12.75" customHeight="1" x14ac:dyDescent="0.25">
      <c r="B19" s="160"/>
      <c r="D19" s="145"/>
      <c r="E19" s="145"/>
      <c r="F19" s="150"/>
      <c r="G19" s="151"/>
      <c r="H19" s="151"/>
      <c r="I19" s="151"/>
      <c r="J19" s="138"/>
      <c r="K19" s="15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</row>
    <row r="20" spans="2:35" ht="12.75" customHeight="1" x14ac:dyDescent="0.25">
      <c r="B20" s="160"/>
      <c r="D20" s="145"/>
      <c r="E20" s="145"/>
      <c r="F20" s="150"/>
      <c r="G20" s="151"/>
      <c r="H20" s="151"/>
      <c r="I20" s="151"/>
      <c r="J20" s="138"/>
      <c r="K20" s="15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</row>
    <row r="21" spans="2:35" ht="12.75" customHeight="1" x14ac:dyDescent="0.25">
      <c r="B21" s="160"/>
      <c r="D21" s="145"/>
      <c r="E21" s="145"/>
      <c r="F21" s="150"/>
      <c r="G21" s="151"/>
      <c r="H21" s="151"/>
      <c r="I21" s="151"/>
      <c r="J21" s="138"/>
      <c r="K21" s="15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</row>
    <row r="22" spans="2:35" ht="12.75" customHeight="1" x14ac:dyDescent="0.25">
      <c r="B22" s="160"/>
      <c r="D22" s="145"/>
      <c r="E22" s="145"/>
      <c r="F22" s="150"/>
      <c r="G22" s="151"/>
      <c r="H22" s="151"/>
      <c r="I22" s="151"/>
      <c r="J22" s="138"/>
      <c r="K22" s="15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</row>
    <row r="23" spans="2:35" ht="12.75" customHeight="1" x14ac:dyDescent="0.25">
      <c r="B23" s="160"/>
      <c r="D23" s="145"/>
      <c r="E23" s="145"/>
      <c r="F23" s="150"/>
      <c r="G23" s="151"/>
      <c r="H23" s="151"/>
      <c r="I23" s="151"/>
      <c r="J23" s="138"/>
      <c r="K23" s="15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</row>
    <row r="24" spans="2:35" ht="12.75" customHeight="1" x14ac:dyDescent="0.25">
      <c r="B24" s="160"/>
      <c r="D24" s="145"/>
      <c r="E24" s="145"/>
      <c r="F24" s="150"/>
      <c r="G24" s="151"/>
      <c r="H24" s="151"/>
      <c r="I24" s="151"/>
      <c r="J24" s="138"/>
      <c r="K24" s="15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</row>
    <row r="25" spans="2:35" ht="12.75" customHeight="1" x14ac:dyDescent="0.25">
      <c r="B25" s="160"/>
      <c r="D25" s="145"/>
      <c r="E25" s="145"/>
      <c r="F25" s="150"/>
      <c r="G25" s="151"/>
      <c r="H25" s="151"/>
      <c r="I25" s="151"/>
      <c r="J25" s="138"/>
      <c r="K25" s="15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</row>
    <row r="26" spans="2:35" ht="12.75" customHeight="1" thickBot="1" x14ac:dyDescent="0.3">
      <c r="B26" s="161"/>
      <c r="D26" s="146"/>
      <c r="E26" s="146"/>
      <c r="F26" s="152"/>
      <c r="G26" s="153"/>
      <c r="H26" s="153"/>
      <c r="I26" s="153"/>
      <c r="J26" s="139"/>
      <c r="K26" s="10" t="str">
        <f t="shared" ref="K26:AI26" si="13">IF(OR(TRIM(K8)=0,TRIM(K8)=""),"",IF(IFERROR(TRIM(INDEX(QryItemNamed,MATCH(TRIM(K8),ITEM,0),3)),"")="LS","",IFERROR(TRIM(INDEX(QryItemNamed,MATCH(TRIM(K8),ITEM,0),3)),"")))</f>
        <v>EACH</v>
      </c>
      <c r="L26" s="11" t="str">
        <f t="shared" si="13"/>
        <v>SY</v>
      </c>
      <c r="M26" s="11" t="str">
        <f t="shared" si="13"/>
        <v>FT</v>
      </c>
      <c r="N26" s="11" t="str">
        <f t="shared" si="13"/>
        <v>FT</v>
      </c>
      <c r="O26" s="11" t="str">
        <f t="shared" si="13"/>
        <v>FT</v>
      </c>
      <c r="P26" s="11" t="str">
        <f t="shared" si="13"/>
        <v>FT</v>
      </c>
      <c r="Q26" s="11" t="str">
        <f t="shared" si="13"/>
        <v>FT</v>
      </c>
      <c r="R26" s="11" t="str">
        <f t="shared" si="13"/>
        <v>EACH</v>
      </c>
      <c r="S26" s="11" t="str">
        <f t="shared" si="13"/>
        <v>EACH</v>
      </c>
      <c r="T26" s="11" t="str">
        <f t="shared" si="13"/>
        <v>EACH</v>
      </c>
      <c r="U26" s="11" t="str">
        <f t="shared" si="13"/>
        <v>EACH</v>
      </c>
      <c r="V26" s="11" t="str">
        <f t="shared" si="13"/>
        <v>FT</v>
      </c>
      <c r="W26" s="11" t="str">
        <f t="shared" si="13"/>
        <v>FT</v>
      </c>
      <c r="X26" s="11" t="str">
        <f t="shared" si="13"/>
        <v>FT</v>
      </c>
      <c r="Y26" s="11" t="str">
        <f t="shared" si="13"/>
        <v>FT</v>
      </c>
      <c r="Z26" s="11" t="str">
        <f t="shared" si="13"/>
        <v/>
      </c>
      <c r="AA26" s="11" t="str">
        <f t="shared" si="13"/>
        <v/>
      </c>
      <c r="AB26" s="11" t="str">
        <f t="shared" ref="AB26" si="14">IF(OR(TRIM(AB8)=0,TRIM(AB8)=""),"",IF(IFERROR(TRIM(INDEX(QryItemNamed,MATCH(TRIM(AB8),ITEM,0),3)),"")="LS","",IFERROR(TRIM(INDEX(QryItemNamed,MATCH(TRIM(AB8),ITEM,0),3)),"")))</f>
        <v/>
      </c>
      <c r="AC26" s="11" t="str">
        <f t="shared" si="13"/>
        <v/>
      </c>
      <c r="AD26" s="11" t="str">
        <f t="shared" ref="AD26" si="15">IF(OR(TRIM(AD8)=0,TRIM(AD8)=""),"",IF(IFERROR(TRIM(INDEX(QryItemNamed,MATCH(TRIM(AD8),ITEM,0),3)),"")="LS","",IFERROR(TRIM(INDEX(QryItemNamed,MATCH(TRIM(AD8),ITEM,0),3)),"")))</f>
        <v/>
      </c>
      <c r="AE26" s="11" t="str">
        <f t="shared" ref="AE26:AG26" si="16">IF(OR(TRIM(AE8)=0,TRIM(AE8)=""),"",IF(IFERROR(TRIM(INDEX(QryItemNamed,MATCH(TRIM(AE8),ITEM,0),3)),"")="LS","",IFERROR(TRIM(INDEX(QryItemNamed,MATCH(TRIM(AE8),ITEM,0),3)),"")))</f>
        <v/>
      </c>
      <c r="AF26" s="11"/>
      <c r="AG26" s="11" t="str">
        <f t="shared" si="16"/>
        <v/>
      </c>
      <c r="AH26" s="11" t="str">
        <f t="shared" ref="AH26" si="17">IF(OR(TRIM(AH8)=0,TRIM(AH8)=""),"",IF(IFERROR(TRIM(INDEX(QryItemNamed,MATCH(TRIM(AH8),ITEM,0),3)),"")="LS","",IFERROR(TRIM(INDEX(QryItemNamed,MATCH(TRIM(AH8),ITEM,0),3)),"")))</f>
        <v/>
      </c>
      <c r="AI26" s="11" t="str">
        <f t="shared" si="13"/>
        <v/>
      </c>
    </row>
    <row r="27" spans="2:35" ht="12.75" customHeight="1" x14ac:dyDescent="0.25">
      <c r="B27" s="33"/>
      <c r="D27" s="12"/>
      <c r="E27" s="12"/>
      <c r="F27" s="125" t="s">
        <v>44</v>
      </c>
      <c r="G27" s="126"/>
      <c r="H27" s="126"/>
      <c r="I27" s="126"/>
      <c r="J27" s="71"/>
      <c r="K27" s="14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</row>
    <row r="28" spans="2:35" ht="12.75" customHeight="1" x14ac:dyDescent="0.25">
      <c r="B28" s="34">
        <v>1</v>
      </c>
      <c r="D28" s="17" t="s">
        <v>45</v>
      </c>
      <c r="E28" s="17" t="s">
        <v>46</v>
      </c>
      <c r="F28" s="18">
        <v>20944.97</v>
      </c>
      <c r="G28" s="135" t="s">
        <v>3</v>
      </c>
      <c r="H28" s="136"/>
      <c r="I28" s="41">
        <v>21150</v>
      </c>
      <c r="J28" s="39" t="s">
        <v>48</v>
      </c>
      <c r="K28" s="19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>
        <v>205</v>
      </c>
      <c r="Z28" s="20"/>
      <c r="AA28" s="20"/>
      <c r="AB28" s="20"/>
      <c r="AC28" s="20"/>
      <c r="AD28" s="20"/>
      <c r="AE28" s="20"/>
      <c r="AF28" s="20"/>
      <c r="AG28" s="20"/>
      <c r="AH28" s="20"/>
      <c r="AI28" s="20"/>
    </row>
    <row r="29" spans="2:35" ht="12.75" customHeight="1" x14ac:dyDescent="0.25">
      <c r="B29" s="34">
        <v>1</v>
      </c>
      <c r="D29" s="17" t="s">
        <v>49</v>
      </c>
      <c r="E29" s="17" t="s">
        <v>46</v>
      </c>
      <c r="F29" s="18">
        <v>20944.97</v>
      </c>
      <c r="G29" s="135"/>
      <c r="H29" s="136"/>
      <c r="I29" s="41"/>
      <c r="J29" s="39" t="s">
        <v>48</v>
      </c>
      <c r="K29" s="19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>
        <v>21</v>
      </c>
      <c r="Z29" s="20"/>
      <c r="AA29" s="20"/>
      <c r="AB29" s="20"/>
      <c r="AC29" s="20"/>
      <c r="AD29" s="20"/>
      <c r="AE29" s="20"/>
      <c r="AF29" s="20"/>
      <c r="AG29" s="20"/>
      <c r="AH29" s="20"/>
      <c r="AI29" s="20"/>
    </row>
    <row r="30" spans="2:35" ht="12.75" customHeight="1" x14ac:dyDescent="0.25">
      <c r="B30" s="34">
        <v>1</v>
      </c>
      <c r="D30" s="17" t="s">
        <v>50</v>
      </c>
      <c r="E30" s="17" t="s">
        <v>46</v>
      </c>
      <c r="F30" s="18">
        <v>20982.11</v>
      </c>
      <c r="G30" s="135" t="s">
        <v>3</v>
      </c>
      <c r="H30" s="136"/>
      <c r="I30" s="41">
        <v>20985.277999999998</v>
      </c>
      <c r="J30" s="39" t="s">
        <v>48</v>
      </c>
      <c r="K30" s="19"/>
      <c r="L30" s="20"/>
      <c r="M30" s="20"/>
      <c r="N30" s="20"/>
      <c r="O30" s="20">
        <v>11</v>
      </c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</row>
    <row r="31" spans="2:35" ht="12.75" customHeight="1" x14ac:dyDescent="0.25">
      <c r="B31" s="34">
        <v>1</v>
      </c>
      <c r="D31" s="17" t="s">
        <v>51</v>
      </c>
      <c r="E31" s="17" t="s">
        <v>54</v>
      </c>
      <c r="F31" s="18">
        <v>21211.39</v>
      </c>
      <c r="G31" s="135" t="s">
        <v>3</v>
      </c>
      <c r="H31" s="136"/>
      <c r="I31" s="86">
        <v>21247.31</v>
      </c>
      <c r="J31" s="39" t="s">
        <v>52</v>
      </c>
      <c r="K31" s="19"/>
      <c r="L31" s="20">
        <f>ROUND(108/9,0)</f>
        <v>12</v>
      </c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59"/>
      <c r="Y31" s="59">
        <v>35</v>
      </c>
      <c r="Z31" s="20"/>
      <c r="AA31" s="20"/>
      <c r="AB31" s="20"/>
      <c r="AC31" s="20"/>
      <c r="AD31" s="20"/>
      <c r="AE31" s="20"/>
      <c r="AF31" s="20"/>
      <c r="AG31" s="20"/>
      <c r="AH31" s="20"/>
      <c r="AI31" s="20"/>
    </row>
    <row r="32" spans="2:35" ht="12.75" customHeight="1" x14ac:dyDescent="0.25">
      <c r="B32" s="34">
        <v>1</v>
      </c>
      <c r="D32" s="17" t="s">
        <v>53</v>
      </c>
      <c r="E32" s="17" t="s">
        <v>186</v>
      </c>
      <c r="F32" s="18">
        <v>21206.18</v>
      </c>
      <c r="G32" s="135" t="s">
        <v>3</v>
      </c>
      <c r="H32" s="136"/>
      <c r="I32" s="41">
        <v>22869.77</v>
      </c>
      <c r="J32" s="39" t="s">
        <v>56</v>
      </c>
      <c r="K32" s="19"/>
      <c r="L32" s="20"/>
      <c r="M32" s="20"/>
      <c r="N32" s="20"/>
      <c r="O32" s="20"/>
      <c r="P32" s="44"/>
      <c r="Q32" s="44">
        <v>1664.75</v>
      </c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</row>
    <row r="33" spans="2:35" ht="12.75" customHeight="1" x14ac:dyDescent="0.25">
      <c r="B33" s="34">
        <v>1</v>
      </c>
      <c r="D33" s="17" t="s">
        <v>55</v>
      </c>
      <c r="E33" s="17" t="s">
        <v>216</v>
      </c>
      <c r="F33" s="18">
        <v>21150</v>
      </c>
      <c r="G33" s="135" t="s">
        <v>3</v>
      </c>
      <c r="H33" s="136"/>
      <c r="I33" s="41">
        <v>23538.85</v>
      </c>
      <c r="J33" s="39" t="s">
        <v>56</v>
      </c>
      <c r="K33" s="19"/>
      <c r="L33" s="20">
        <f>ROUND((51135+5074+923+14128)/9,0)</f>
        <v>7918</v>
      </c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</row>
    <row r="34" spans="2:35" ht="12.75" customHeight="1" x14ac:dyDescent="0.25">
      <c r="B34" s="34">
        <v>1</v>
      </c>
      <c r="D34" s="17" t="s">
        <v>57</v>
      </c>
      <c r="E34" s="17" t="s">
        <v>54</v>
      </c>
      <c r="F34" s="89">
        <v>21265</v>
      </c>
      <c r="G34" s="135" t="s">
        <v>3</v>
      </c>
      <c r="H34" s="136"/>
      <c r="I34" s="90">
        <v>21438.02</v>
      </c>
      <c r="J34" s="39" t="s">
        <v>52</v>
      </c>
      <c r="K34" s="88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59">
        <f>ROUND(I34-F34,0)</f>
        <v>173</v>
      </c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</row>
    <row r="35" spans="2:35" ht="12.75" customHeight="1" x14ac:dyDescent="0.25">
      <c r="B35" s="34">
        <v>1</v>
      </c>
      <c r="D35" s="17" t="s">
        <v>217</v>
      </c>
      <c r="E35" s="17" t="s">
        <v>187</v>
      </c>
      <c r="F35" s="84">
        <v>21435.82</v>
      </c>
      <c r="G35" s="135" t="s">
        <v>3</v>
      </c>
      <c r="H35" s="136"/>
      <c r="I35" s="85">
        <v>22137.9</v>
      </c>
      <c r="J35" s="39" t="s">
        <v>52</v>
      </c>
      <c r="K35" s="83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>
        <v>717</v>
      </c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</row>
    <row r="36" spans="2:35" ht="12.75" customHeight="1" x14ac:dyDescent="0.25">
      <c r="B36" s="34">
        <v>1</v>
      </c>
      <c r="D36" s="17" t="s">
        <v>58</v>
      </c>
      <c r="E36" s="17" t="s">
        <v>187</v>
      </c>
      <c r="F36" s="18">
        <v>21438.41</v>
      </c>
      <c r="G36" s="135" t="s">
        <v>3</v>
      </c>
      <c r="H36" s="136"/>
      <c r="I36" s="41">
        <v>22120.47</v>
      </c>
      <c r="J36" s="39" t="s">
        <v>52</v>
      </c>
      <c r="K36" s="19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>
        <v>665</v>
      </c>
      <c r="W36" s="44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</row>
    <row r="37" spans="2:35" ht="12.75" customHeight="1" x14ac:dyDescent="0.25">
      <c r="B37" s="34">
        <v>1</v>
      </c>
      <c r="D37" s="17" t="s">
        <v>59</v>
      </c>
      <c r="E37" s="17" t="s">
        <v>60</v>
      </c>
      <c r="F37" s="18">
        <v>21932.83</v>
      </c>
      <c r="G37" s="135" t="s">
        <v>3</v>
      </c>
      <c r="H37" s="136"/>
      <c r="I37" s="41">
        <v>21940.3</v>
      </c>
      <c r="J37" s="39" t="s">
        <v>52</v>
      </c>
      <c r="K37" s="19"/>
      <c r="L37" s="20"/>
      <c r="M37" s="20"/>
      <c r="N37" s="20"/>
      <c r="O37" s="20">
        <v>8</v>
      </c>
      <c r="P37" s="20"/>
      <c r="Q37" s="20"/>
      <c r="R37" s="20"/>
      <c r="S37" s="20"/>
      <c r="T37" s="20">
        <v>1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</row>
    <row r="38" spans="2:35" ht="12.75" customHeight="1" x14ac:dyDescent="0.25">
      <c r="B38" s="34">
        <v>1</v>
      </c>
      <c r="D38" s="17" t="s">
        <v>229</v>
      </c>
      <c r="E38" s="17" t="s">
        <v>60</v>
      </c>
      <c r="F38" s="96">
        <v>21956.799999999999</v>
      </c>
      <c r="G38" s="135" t="s">
        <v>3</v>
      </c>
      <c r="H38" s="136"/>
      <c r="I38" s="97">
        <v>22086.23</v>
      </c>
      <c r="J38" s="39" t="s">
        <v>56</v>
      </c>
      <c r="K38" s="95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>
        <v>204</v>
      </c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</row>
    <row r="39" spans="2:35" ht="12.75" customHeight="1" x14ac:dyDescent="0.25">
      <c r="B39" s="34">
        <v>1</v>
      </c>
      <c r="D39" s="17" t="s">
        <v>61</v>
      </c>
      <c r="E39" s="17" t="s">
        <v>60</v>
      </c>
      <c r="F39" s="18">
        <v>21987</v>
      </c>
      <c r="G39" s="135" t="s">
        <v>3</v>
      </c>
      <c r="H39" s="136"/>
      <c r="I39" s="41">
        <v>21994.74</v>
      </c>
      <c r="J39" s="39" t="s">
        <v>48</v>
      </c>
      <c r="K39" s="19"/>
      <c r="L39" s="20"/>
      <c r="M39" s="20"/>
      <c r="N39" s="20"/>
      <c r="O39" s="20">
        <v>12</v>
      </c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</row>
    <row r="40" spans="2:35" ht="12.75" customHeight="1" x14ac:dyDescent="0.25">
      <c r="B40" s="34">
        <v>1</v>
      </c>
      <c r="D40" s="17" t="s">
        <v>230</v>
      </c>
      <c r="E40" s="17" t="s">
        <v>193</v>
      </c>
      <c r="F40" s="96">
        <v>22086.23</v>
      </c>
      <c r="G40" s="135" t="s">
        <v>3</v>
      </c>
      <c r="H40" s="136"/>
      <c r="I40" s="97">
        <v>22236.68</v>
      </c>
      <c r="J40" s="39" t="s">
        <v>56</v>
      </c>
      <c r="K40" s="95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>
        <v>218</v>
      </c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</row>
    <row r="41" spans="2:35" ht="12.75" customHeight="1" x14ac:dyDescent="0.25">
      <c r="B41" s="34">
        <v>1</v>
      </c>
      <c r="D41" s="17" t="s">
        <v>62</v>
      </c>
      <c r="E41" s="17" t="s">
        <v>60</v>
      </c>
      <c r="F41" s="18">
        <v>22095.34</v>
      </c>
      <c r="G41" s="135" t="s">
        <v>3</v>
      </c>
      <c r="H41" s="136"/>
      <c r="I41" s="41">
        <v>22095.69</v>
      </c>
      <c r="J41" s="39" t="s">
        <v>52</v>
      </c>
      <c r="K41" s="19">
        <v>1</v>
      </c>
      <c r="L41" s="20"/>
      <c r="M41" s="20"/>
      <c r="N41" s="20"/>
      <c r="O41" s="20">
        <v>28</v>
      </c>
      <c r="P41" s="20"/>
      <c r="Q41" s="20"/>
      <c r="R41" s="20"/>
      <c r="S41" s="20"/>
      <c r="T41" s="20"/>
      <c r="U41" s="20">
        <v>1</v>
      </c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</row>
    <row r="42" spans="2:35" ht="12.75" customHeight="1" x14ac:dyDescent="0.25">
      <c r="B42" s="34">
        <v>1</v>
      </c>
      <c r="D42" s="17" t="s">
        <v>63</v>
      </c>
      <c r="E42" s="17" t="s">
        <v>65</v>
      </c>
      <c r="F42" s="18">
        <v>22236.68</v>
      </c>
      <c r="G42" s="135" t="s">
        <v>3</v>
      </c>
      <c r="H42" s="136"/>
      <c r="I42" s="41" t="s">
        <v>64</v>
      </c>
      <c r="J42" s="39" t="s">
        <v>52</v>
      </c>
      <c r="K42" s="19"/>
      <c r="L42" s="20"/>
      <c r="M42" s="20"/>
      <c r="N42" s="20"/>
      <c r="O42" s="20">
        <v>43</v>
      </c>
      <c r="P42" s="20"/>
      <c r="Q42" s="20"/>
      <c r="R42" s="20"/>
      <c r="S42" s="20"/>
      <c r="T42" s="20">
        <v>1</v>
      </c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</row>
    <row r="43" spans="2:35" ht="12.75" customHeight="1" x14ac:dyDescent="0.25">
      <c r="B43" s="34">
        <v>1</v>
      </c>
      <c r="D43" s="17" t="s">
        <v>66</v>
      </c>
      <c r="E43" s="17" t="s">
        <v>65</v>
      </c>
      <c r="F43" s="18">
        <v>22445.5</v>
      </c>
      <c r="G43" s="135" t="s">
        <v>3</v>
      </c>
      <c r="H43" s="136"/>
      <c r="I43" s="41">
        <v>22446.3</v>
      </c>
      <c r="J43" s="39" t="s">
        <v>52</v>
      </c>
      <c r="K43" s="19">
        <v>1</v>
      </c>
      <c r="L43" s="20"/>
      <c r="M43" s="20"/>
      <c r="N43" s="20"/>
      <c r="O43" s="20">
        <v>23</v>
      </c>
      <c r="P43" s="20"/>
      <c r="Q43" s="20"/>
      <c r="R43" s="20"/>
      <c r="S43" s="20"/>
      <c r="T43" s="20"/>
      <c r="U43" s="20">
        <v>1</v>
      </c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</row>
    <row r="44" spans="2:35" ht="12.75" customHeight="1" x14ac:dyDescent="0.25">
      <c r="B44" s="34">
        <v>1</v>
      </c>
      <c r="D44" s="17" t="s">
        <v>67</v>
      </c>
      <c r="E44" s="17" t="s">
        <v>188</v>
      </c>
      <c r="F44" s="18">
        <v>22493.19</v>
      </c>
      <c r="G44" s="135" t="s">
        <v>3</v>
      </c>
      <c r="H44" s="136"/>
      <c r="I44" s="41">
        <v>22868.95</v>
      </c>
      <c r="J44" s="39" t="s">
        <v>52</v>
      </c>
      <c r="K44" s="19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>
        <v>391</v>
      </c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</row>
    <row r="45" spans="2:35" ht="12.75" customHeight="1" x14ac:dyDescent="0.25">
      <c r="B45" s="34">
        <v>1</v>
      </c>
      <c r="D45" s="17" t="s">
        <v>68</v>
      </c>
      <c r="E45" s="17" t="s">
        <v>188</v>
      </c>
      <c r="F45" s="18">
        <v>22496.85</v>
      </c>
      <c r="G45" s="135" t="s">
        <v>3</v>
      </c>
      <c r="H45" s="136"/>
      <c r="I45" s="41">
        <v>22869.82</v>
      </c>
      <c r="J45" s="39" t="s">
        <v>52</v>
      </c>
      <c r="K45" s="19"/>
      <c r="L45" s="20"/>
      <c r="M45" s="20"/>
      <c r="N45" s="20">
        <v>374</v>
      </c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</row>
    <row r="46" spans="2:35" ht="12.75" customHeight="1" x14ac:dyDescent="0.25">
      <c r="B46" s="34">
        <v>1</v>
      </c>
      <c r="D46" s="17" t="s">
        <v>69</v>
      </c>
      <c r="E46" s="17" t="s">
        <v>188</v>
      </c>
      <c r="F46" s="18">
        <v>22549.4</v>
      </c>
      <c r="G46" s="135" t="s">
        <v>3</v>
      </c>
      <c r="H46" s="136"/>
      <c r="I46" s="41">
        <v>22752.9</v>
      </c>
      <c r="J46" s="39" t="s">
        <v>52</v>
      </c>
      <c r="K46" s="19"/>
      <c r="L46" s="20">
        <f>ROUND(988/9,0)</f>
        <v>110</v>
      </c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>
        <f>ROUND(14.77+140.12+47.96,0)</f>
        <v>203</v>
      </c>
      <c r="Z46" s="20"/>
      <c r="AA46" s="20"/>
      <c r="AB46" s="20"/>
      <c r="AC46" s="20"/>
      <c r="AD46" s="20"/>
      <c r="AE46" s="20"/>
      <c r="AF46" s="20"/>
      <c r="AG46" s="20"/>
      <c r="AH46" s="20"/>
      <c r="AI46" s="20"/>
    </row>
    <row r="47" spans="2:35" ht="12.75" customHeight="1" x14ac:dyDescent="0.25">
      <c r="B47" s="34">
        <v>1</v>
      </c>
      <c r="D47" s="17" t="s">
        <v>70</v>
      </c>
      <c r="E47" s="17" t="s">
        <v>189</v>
      </c>
      <c r="F47" s="18">
        <v>22830.720000000001</v>
      </c>
      <c r="G47" s="135" t="s">
        <v>3</v>
      </c>
      <c r="H47" s="136"/>
      <c r="I47" s="41">
        <v>23477.439999999999</v>
      </c>
      <c r="J47" s="39" t="s">
        <v>48</v>
      </c>
      <c r="K47" s="19"/>
      <c r="L47" s="20"/>
      <c r="M47" s="20"/>
      <c r="N47" s="20">
        <v>655</v>
      </c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</row>
    <row r="48" spans="2:35" ht="12.75" customHeight="1" x14ac:dyDescent="0.25">
      <c r="B48" s="34">
        <v>1</v>
      </c>
      <c r="D48" s="17" t="s">
        <v>71</v>
      </c>
      <c r="E48" s="17" t="s">
        <v>189</v>
      </c>
      <c r="F48" s="18">
        <v>22875.35</v>
      </c>
      <c r="G48" s="135" t="s">
        <v>3</v>
      </c>
      <c r="H48" s="136"/>
      <c r="I48" s="41">
        <v>23476.73</v>
      </c>
      <c r="J48" s="39" t="s">
        <v>56</v>
      </c>
      <c r="K48" s="19"/>
      <c r="L48" s="20"/>
      <c r="M48" s="20"/>
      <c r="N48" s="20"/>
      <c r="O48" s="20"/>
      <c r="P48" s="20"/>
      <c r="Q48" s="20">
        <v>612.5</v>
      </c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</row>
    <row r="49" spans="2:35" ht="12.75" customHeight="1" x14ac:dyDescent="0.25">
      <c r="B49" s="34">
        <v>1</v>
      </c>
      <c r="D49" s="17" t="s">
        <v>72</v>
      </c>
      <c r="E49" s="17" t="s">
        <v>190</v>
      </c>
      <c r="F49" s="18">
        <v>22864.09</v>
      </c>
      <c r="G49" s="135" t="s">
        <v>3</v>
      </c>
      <c r="H49" s="136"/>
      <c r="I49" s="41">
        <v>22907.1</v>
      </c>
      <c r="J49" s="39" t="s">
        <v>56</v>
      </c>
      <c r="K49" s="19">
        <v>1</v>
      </c>
      <c r="L49" s="20"/>
      <c r="M49" s="20"/>
      <c r="N49" s="20"/>
      <c r="O49" s="20">
        <f>ROUND(24.76+36.93+21.86,0)</f>
        <v>84</v>
      </c>
      <c r="P49" s="20"/>
      <c r="Q49" s="20"/>
      <c r="R49" s="20"/>
      <c r="S49" s="20"/>
      <c r="T49" s="20">
        <v>3</v>
      </c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</row>
    <row r="50" spans="2:35" ht="12.75" customHeight="1" x14ac:dyDescent="0.25">
      <c r="B50" s="34">
        <v>1</v>
      </c>
      <c r="D50" s="17" t="s">
        <v>74</v>
      </c>
      <c r="E50" s="17" t="s">
        <v>191</v>
      </c>
      <c r="F50" s="46">
        <v>23349.32</v>
      </c>
      <c r="G50" s="135" t="s">
        <v>3</v>
      </c>
      <c r="H50" s="136"/>
      <c r="I50" s="47">
        <v>23550.92</v>
      </c>
      <c r="J50" s="39" t="s">
        <v>52</v>
      </c>
      <c r="K50" s="19"/>
      <c r="L50" s="20"/>
      <c r="M50" s="20"/>
      <c r="N50" s="20"/>
      <c r="O50" s="20"/>
      <c r="P50" s="20"/>
      <c r="Q50" s="20">
        <v>213.5</v>
      </c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</row>
    <row r="51" spans="2:35" ht="12.75" customHeight="1" x14ac:dyDescent="0.25">
      <c r="B51" s="34">
        <v>1</v>
      </c>
      <c r="D51" s="17" t="s">
        <v>76</v>
      </c>
      <c r="E51" s="17" t="s">
        <v>98</v>
      </c>
      <c r="F51" s="46">
        <v>23070.799999999999</v>
      </c>
      <c r="G51" s="135" t="s">
        <v>3</v>
      </c>
      <c r="H51" s="136"/>
      <c r="I51" s="47">
        <v>23073.3</v>
      </c>
      <c r="J51" s="39" t="s">
        <v>48</v>
      </c>
      <c r="K51" s="19">
        <v>1</v>
      </c>
      <c r="L51" s="20"/>
      <c r="M51" s="20"/>
      <c r="N51" s="20"/>
      <c r="O51" s="20">
        <v>30</v>
      </c>
      <c r="P51" s="20"/>
      <c r="Q51" s="20"/>
      <c r="R51" s="20"/>
      <c r="S51" s="20"/>
      <c r="T51" s="20"/>
      <c r="U51" s="20">
        <v>1</v>
      </c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</row>
    <row r="52" spans="2:35" ht="12.75" customHeight="1" x14ac:dyDescent="0.25">
      <c r="B52" s="34"/>
      <c r="D52" s="17"/>
      <c r="E52" s="17"/>
      <c r="F52" s="141" t="s">
        <v>73</v>
      </c>
      <c r="G52" s="142"/>
      <c r="H52" s="142"/>
      <c r="I52" s="143"/>
      <c r="J52" s="39"/>
      <c r="K52" s="19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</row>
    <row r="53" spans="2:35" ht="12.75" customHeight="1" x14ac:dyDescent="0.25">
      <c r="B53" s="34">
        <v>1</v>
      </c>
      <c r="D53" s="17" t="s">
        <v>77</v>
      </c>
      <c r="E53" s="17" t="s">
        <v>192</v>
      </c>
      <c r="F53" s="18">
        <v>69529.600000000006</v>
      </c>
      <c r="G53" s="135" t="s">
        <v>3</v>
      </c>
      <c r="H53" s="136"/>
      <c r="I53" s="41">
        <v>70348.399999999994</v>
      </c>
      <c r="J53" s="39" t="s">
        <v>75</v>
      </c>
      <c r="K53" s="19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>
        <v>819</v>
      </c>
      <c r="Z53" s="20"/>
      <c r="AA53" s="20"/>
      <c r="AB53" s="20"/>
      <c r="AC53" s="20"/>
      <c r="AD53" s="20"/>
      <c r="AE53" s="20"/>
      <c r="AF53" s="20"/>
      <c r="AG53" s="20"/>
      <c r="AH53" s="20"/>
      <c r="AI53" s="20"/>
    </row>
    <row r="54" spans="2:35" ht="12.75" customHeight="1" x14ac:dyDescent="0.25">
      <c r="B54" s="34">
        <v>1</v>
      </c>
      <c r="D54" s="17" t="s">
        <v>79</v>
      </c>
      <c r="E54" s="17" t="s">
        <v>60</v>
      </c>
      <c r="F54" s="18">
        <v>70348.399999999994</v>
      </c>
      <c r="G54" s="135" t="s">
        <v>3</v>
      </c>
      <c r="H54" s="136"/>
      <c r="I54" s="41">
        <v>70694.62</v>
      </c>
      <c r="J54" s="39" t="s">
        <v>75</v>
      </c>
      <c r="K54" s="19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>
        <v>346</v>
      </c>
      <c r="Z54" s="20"/>
      <c r="AA54" s="20"/>
      <c r="AB54" s="20"/>
      <c r="AC54" s="20"/>
      <c r="AD54" s="20"/>
      <c r="AE54" s="20"/>
      <c r="AF54" s="20"/>
      <c r="AG54" s="20"/>
      <c r="AH54" s="20"/>
      <c r="AI54" s="20"/>
    </row>
    <row r="55" spans="2:35" ht="12.75" customHeight="1" x14ac:dyDescent="0.25">
      <c r="B55" s="34">
        <v>1</v>
      </c>
      <c r="D55" s="17" t="s">
        <v>80</v>
      </c>
      <c r="E55" s="17" t="s">
        <v>197</v>
      </c>
      <c r="F55" s="18">
        <v>70694.62</v>
      </c>
      <c r="G55" s="135" t="s">
        <v>3</v>
      </c>
      <c r="H55" s="136"/>
      <c r="I55" s="41">
        <v>71274.5</v>
      </c>
      <c r="J55" s="39" t="s">
        <v>52</v>
      </c>
      <c r="K55" s="19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>
        <f>ROUND(426.69+96.89+56.55+7.33,0)</f>
        <v>587</v>
      </c>
      <c r="Z55" s="20"/>
      <c r="AA55" s="20"/>
      <c r="AB55" s="20"/>
      <c r="AC55" s="20"/>
      <c r="AD55" s="20"/>
      <c r="AE55" s="20"/>
      <c r="AF55" s="20"/>
      <c r="AG55" s="20"/>
      <c r="AH55" s="20"/>
      <c r="AI55" s="20"/>
    </row>
    <row r="56" spans="2:35" ht="12.75" customHeight="1" x14ac:dyDescent="0.25">
      <c r="B56" s="34"/>
      <c r="D56" s="17"/>
      <c r="E56" s="17"/>
      <c r="F56" s="18"/>
      <c r="G56" s="42"/>
      <c r="H56" s="19"/>
      <c r="I56" s="41"/>
      <c r="J56" s="39"/>
      <c r="K56" s="19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</row>
    <row r="57" spans="2:35" ht="12.75" customHeight="1" x14ac:dyDescent="0.25">
      <c r="B57" s="34"/>
      <c r="D57" s="17"/>
      <c r="E57" s="17"/>
      <c r="F57" s="141" t="s">
        <v>78</v>
      </c>
      <c r="G57" s="142"/>
      <c r="H57" s="142"/>
      <c r="I57" s="143"/>
      <c r="J57" s="39"/>
      <c r="K57" s="19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</row>
    <row r="58" spans="2:35" ht="12.75" customHeight="1" x14ac:dyDescent="0.25">
      <c r="B58" s="34">
        <v>1</v>
      </c>
      <c r="D58" s="17" t="s">
        <v>81</v>
      </c>
      <c r="E58" s="17" t="s">
        <v>46</v>
      </c>
      <c r="F58" s="18">
        <v>69553.47</v>
      </c>
      <c r="G58" s="135"/>
      <c r="H58" s="136"/>
      <c r="I58" s="41"/>
      <c r="J58" s="39" t="s">
        <v>56</v>
      </c>
      <c r="K58" s="19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>
        <v>38</v>
      </c>
      <c r="Z58" s="20"/>
      <c r="AA58" s="20"/>
      <c r="AB58" s="20"/>
      <c r="AC58" s="20"/>
      <c r="AD58" s="20"/>
      <c r="AE58" s="20"/>
      <c r="AF58" s="20"/>
      <c r="AG58" s="20"/>
      <c r="AH58" s="20"/>
      <c r="AI58" s="20"/>
    </row>
    <row r="59" spans="2:35" ht="12.75" customHeight="1" x14ac:dyDescent="0.25">
      <c r="B59" s="34">
        <v>1</v>
      </c>
      <c r="D59" s="17" t="s">
        <v>82</v>
      </c>
      <c r="E59" s="17" t="s">
        <v>194</v>
      </c>
      <c r="F59" s="18">
        <v>69553.47</v>
      </c>
      <c r="G59" s="135" t="s">
        <v>3</v>
      </c>
      <c r="H59" s="136"/>
      <c r="I59" s="41">
        <v>69789.97</v>
      </c>
      <c r="J59" s="39" t="s">
        <v>52</v>
      </c>
      <c r="K59" s="19"/>
      <c r="L59" s="20"/>
      <c r="M59" s="20"/>
      <c r="N59" s="20"/>
      <c r="O59" s="20"/>
      <c r="P59" s="20"/>
      <c r="Q59" s="20">
        <f>ROUND(186.23+50.49,0)</f>
        <v>237</v>
      </c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</row>
    <row r="60" spans="2:35" ht="12.75" customHeight="1" x14ac:dyDescent="0.25">
      <c r="B60" s="34">
        <v>1</v>
      </c>
      <c r="D60" s="17" t="s">
        <v>84</v>
      </c>
      <c r="E60" s="17" t="s">
        <v>46</v>
      </c>
      <c r="F60" s="18">
        <v>69567.05</v>
      </c>
      <c r="G60" s="135" t="s">
        <v>3</v>
      </c>
      <c r="H60" s="136"/>
      <c r="I60" s="41">
        <v>69567.149999999994</v>
      </c>
      <c r="J60" s="39" t="s">
        <v>56</v>
      </c>
      <c r="K60" s="19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>
        <v>25</v>
      </c>
      <c r="Z60" s="20"/>
      <c r="AA60" s="20"/>
      <c r="AB60" s="20"/>
      <c r="AC60" s="20"/>
      <c r="AD60" s="20"/>
      <c r="AE60" s="20"/>
      <c r="AF60" s="20"/>
      <c r="AG60" s="20"/>
      <c r="AH60" s="20"/>
      <c r="AI60" s="20"/>
    </row>
    <row r="61" spans="2:35" ht="12.75" customHeight="1" x14ac:dyDescent="0.25">
      <c r="B61" s="34"/>
      <c r="D61" s="17"/>
      <c r="E61" s="17"/>
      <c r="F61" s="45"/>
      <c r="G61" s="42"/>
      <c r="H61" s="19"/>
      <c r="I61" s="41"/>
      <c r="J61" s="39"/>
      <c r="K61" s="19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</row>
    <row r="62" spans="2:35" ht="12.75" customHeight="1" x14ac:dyDescent="0.25">
      <c r="B62" s="34"/>
      <c r="D62" s="17"/>
      <c r="E62" s="17"/>
      <c r="F62" s="141" t="s">
        <v>83</v>
      </c>
      <c r="G62" s="142"/>
      <c r="H62" s="142"/>
      <c r="I62" s="143"/>
      <c r="J62" s="39"/>
      <c r="K62" s="19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</row>
    <row r="63" spans="2:35" ht="12.75" customHeight="1" x14ac:dyDescent="0.25">
      <c r="B63" s="34">
        <v>1</v>
      </c>
      <c r="D63" s="17" t="s">
        <v>86</v>
      </c>
      <c r="E63" s="17" t="s">
        <v>85</v>
      </c>
      <c r="F63" s="18">
        <v>503878.36</v>
      </c>
      <c r="G63" s="135" t="s">
        <v>3</v>
      </c>
      <c r="H63" s="136"/>
      <c r="I63" s="41">
        <v>503905.43</v>
      </c>
      <c r="J63" s="39" t="s">
        <v>48</v>
      </c>
      <c r="K63" s="19"/>
      <c r="L63" s="20"/>
      <c r="M63" s="20"/>
      <c r="N63" s="20"/>
      <c r="O63" s="20"/>
      <c r="P63" s="20"/>
      <c r="Q63" s="20"/>
      <c r="R63" s="20">
        <v>1</v>
      </c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</row>
    <row r="64" spans="2:35" ht="12.75" customHeight="1" x14ac:dyDescent="0.25">
      <c r="B64" s="34">
        <v>1</v>
      </c>
      <c r="D64" s="17" t="s">
        <v>88</v>
      </c>
      <c r="E64" s="17" t="s">
        <v>85</v>
      </c>
      <c r="F64" s="18">
        <v>503905.43</v>
      </c>
      <c r="G64" s="135" t="s">
        <v>3</v>
      </c>
      <c r="H64" s="136"/>
      <c r="I64" s="41">
        <v>504002.97</v>
      </c>
      <c r="J64" s="39" t="s">
        <v>48</v>
      </c>
      <c r="K64" s="19"/>
      <c r="L64" s="20"/>
      <c r="M64" s="20"/>
      <c r="N64" s="20"/>
      <c r="O64" s="20"/>
      <c r="P64" s="20"/>
      <c r="Q64" s="59">
        <f>ROUND(I64-F64,0)</f>
        <v>98</v>
      </c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</row>
    <row r="65" spans="2:35" ht="12.75" customHeight="1" x14ac:dyDescent="0.25">
      <c r="B65" s="34"/>
      <c r="D65" s="17"/>
      <c r="E65" s="17"/>
      <c r="F65" s="18"/>
      <c r="G65" s="42"/>
      <c r="H65" s="19"/>
      <c r="I65" s="41"/>
      <c r="J65" s="39"/>
      <c r="K65" s="19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</row>
    <row r="66" spans="2:35" ht="12.75" customHeight="1" x14ac:dyDescent="0.25">
      <c r="B66" s="34"/>
      <c r="D66" s="17"/>
      <c r="E66" s="17"/>
      <c r="F66" s="141" t="s">
        <v>87</v>
      </c>
      <c r="G66" s="142"/>
      <c r="H66" s="142"/>
      <c r="I66" s="143"/>
      <c r="J66" s="39"/>
      <c r="K66" s="19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</row>
    <row r="67" spans="2:35" ht="12.75" customHeight="1" x14ac:dyDescent="0.25">
      <c r="B67" s="34">
        <v>1</v>
      </c>
      <c r="D67" s="17" t="s">
        <v>90</v>
      </c>
      <c r="E67" s="17" t="s">
        <v>85</v>
      </c>
      <c r="F67" s="18">
        <v>300416.40999999997</v>
      </c>
      <c r="G67" s="135" t="s">
        <v>3</v>
      </c>
      <c r="H67" s="136"/>
      <c r="I67" s="41">
        <v>300435.48</v>
      </c>
      <c r="J67" s="39" t="s">
        <v>48</v>
      </c>
      <c r="K67" s="19"/>
      <c r="L67" s="20"/>
      <c r="M67" s="20">
        <v>19</v>
      </c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</row>
    <row r="68" spans="2:35" ht="12.75" customHeight="1" x14ac:dyDescent="0.25">
      <c r="B68" s="34">
        <v>1</v>
      </c>
      <c r="D68" s="17" t="s">
        <v>91</v>
      </c>
      <c r="E68" s="17" t="s">
        <v>85</v>
      </c>
      <c r="F68" s="18">
        <v>300438.88</v>
      </c>
      <c r="G68" s="135"/>
      <c r="H68" s="136"/>
      <c r="I68" s="41"/>
      <c r="J68" s="39" t="s">
        <v>56</v>
      </c>
      <c r="K68" s="19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>
        <v>32</v>
      </c>
      <c r="Z68" s="20"/>
      <c r="AA68" s="20"/>
      <c r="AB68" s="20"/>
      <c r="AC68" s="20"/>
      <c r="AD68" s="20"/>
      <c r="AE68" s="20"/>
      <c r="AF68" s="20"/>
      <c r="AG68" s="20"/>
      <c r="AH68" s="20"/>
      <c r="AI68" s="20"/>
    </row>
    <row r="69" spans="2:35" ht="12.75" customHeight="1" x14ac:dyDescent="0.25">
      <c r="B69" s="34">
        <v>1</v>
      </c>
      <c r="D69" s="17" t="s">
        <v>92</v>
      </c>
      <c r="E69" s="17" t="s">
        <v>205</v>
      </c>
      <c r="F69" s="49">
        <v>300435.48</v>
      </c>
      <c r="G69" s="135" t="s">
        <v>3</v>
      </c>
      <c r="H69" s="136"/>
      <c r="I69" s="41">
        <v>301259.09999999998</v>
      </c>
      <c r="J69" s="39" t="s">
        <v>56</v>
      </c>
      <c r="K69" s="19"/>
      <c r="L69" s="20"/>
      <c r="M69" s="20"/>
      <c r="N69" s="20"/>
      <c r="O69" s="20"/>
      <c r="P69" s="20"/>
      <c r="Q69" s="20">
        <v>819.25</v>
      </c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</row>
    <row r="70" spans="2:35" ht="12.75" customHeight="1" x14ac:dyDescent="0.25">
      <c r="B70" s="34">
        <v>1</v>
      </c>
      <c r="D70" s="17" t="s">
        <v>93</v>
      </c>
      <c r="E70" s="17" t="s">
        <v>195</v>
      </c>
      <c r="F70" s="48">
        <v>300438.88</v>
      </c>
      <c r="G70" s="135" t="s">
        <v>3</v>
      </c>
      <c r="H70" s="136"/>
      <c r="I70" s="41">
        <v>301751.90000000002</v>
      </c>
      <c r="J70" s="39" t="s">
        <v>56</v>
      </c>
      <c r="K70" s="19"/>
      <c r="L70" s="20">
        <f>ROUND((12486+22815)/9,0)</f>
        <v>3922</v>
      </c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</row>
    <row r="71" spans="2:35" ht="12.75" customHeight="1" x14ac:dyDescent="0.25">
      <c r="B71" s="34">
        <v>1</v>
      </c>
      <c r="D71" s="17" t="s">
        <v>94</v>
      </c>
      <c r="E71" s="17" t="s">
        <v>195</v>
      </c>
      <c r="F71" s="18">
        <v>300434.95</v>
      </c>
      <c r="G71" s="135" t="s">
        <v>3</v>
      </c>
      <c r="H71" s="136"/>
      <c r="I71" s="49">
        <v>301751.90000000002</v>
      </c>
      <c r="J71" s="39" t="s">
        <v>48</v>
      </c>
      <c r="K71" s="19"/>
      <c r="L71" s="20"/>
      <c r="M71" s="20"/>
      <c r="N71" s="20"/>
      <c r="O71" s="20"/>
      <c r="P71" s="20"/>
      <c r="Q71" s="20">
        <v>1290</v>
      </c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</row>
    <row r="72" spans="2:35" ht="12.75" customHeight="1" x14ac:dyDescent="0.25">
      <c r="B72" s="34">
        <v>1</v>
      </c>
      <c r="D72" s="17" t="s">
        <v>95</v>
      </c>
      <c r="E72" s="17" t="s">
        <v>191</v>
      </c>
      <c r="F72" s="18">
        <v>300918.3</v>
      </c>
      <c r="G72" s="135" t="s">
        <v>3</v>
      </c>
      <c r="H72" s="136"/>
      <c r="I72" s="41">
        <v>301374.90000000002</v>
      </c>
      <c r="J72" s="39" t="s">
        <v>56</v>
      </c>
      <c r="K72" s="19"/>
      <c r="L72" s="20"/>
      <c r="M72" s="20"/>
      <c r="N72" s="20">
        <v>454</v>
      </c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</row>
    <row r="73" spans="2:35" ht="12.75" customHeight="1" x14ac:dyDescent="0.25">
      <c r="B73" s="34">
        <v>1</v>
      </c>
      <c r="D73" s="17" t="s">
        <v>96</v>
      </c>
      <c r="E73" s="17" t="s">
        <v>189</v>
      </c>
      <c r="F73" s="18">
        <v>300918.3</v>
      </c>
      <c r="G73" s="135" t="s">
        <v>3</v>
      </c>
      <c r="H73" s="136"/>
      <c r="I73" s="49">
        <v>301751.90000000002</v>
      </c>
      <c r="J73" s="39" t="s">
        <v>48</v>
      </c>
      <c r="K73" s="19"/>
      <c r="L73" s="20"/>
      <c r="M73" s="20"/>
      <c r="N73" s="20">
        <v>830</v>
      </c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</row>
    <row r="74" spans="2:35" ht="12.75" customHeight="1" x14ac:dyDescent="0.25">
      <c r="B74" s="34">
        <v>1</v>
      </c>
      <c r="D74" s="17" t="s">
        <v>97</v>
      </c>
      <c r="E74" s="17" t="s">
        <v>189</v>
      </c>
      <c r="F74" s="18">
        <v>301040.09999999998</v>
      </c>
      <c r="G74" s="135" t="s">
        <v>3</v>
      </c>
      <c r="H74" s="136"/>
      <c r="I74" s="49">
        <v>301751.90000000002</v>
      </c>
      <c r="J74" s="39" t="s">
        <v>48</v>
      </c>
      <c r="K74" s="19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>
        <v>724</v>
      </c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</row>
    <row r="75" spans="2:35" ht="12.75" customHeight="1" x14ac:dyDescent="0.25">
      <c r="B75" s="34">
        <v>1</v>
      </c>
      <c r="D75" s="17" t="s">
        <v>99</v>
      </c>
      <c r="E75" s="17" t="s">
        <v>98</v>
      </c>
      <c r="F75" s="60">
        <v>301208</v>
      </c>
      <c r="G75" s="135" t="s">
        <v>3</v>
      </c>
      <c r="H75" s="136"/>
      <c r="I75" s="61">
        <v>301217</v>
      </c>
      <c r="J75" s="39" t="s">
        <v>48</v>
      </c>
      <c r="K75" s="19">
        <v>1</v>
      </c>
      <c r="L75" s="20"/>
      <c r="M75" s="20"/>
      <c r="N75" s="20"/>
      <c r="O75" s="20">
        <v>47</v>
      </c>
      <c r="P75" s="20"/>
      <c r="Q75" s="20"/>
      <c r="R75" s="20"/>
      <c r="S75" s="20"/>
      <c r="T75" s="20"/>
      <c r="U75" s="20">
        <v>1</v>
      </c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</row>
    <row r="76" spans="2:35" ht="12.75" customHeight="1" x14ac:dyDescent="0.25">
      <c r="B76" s="34">
        <v>1</v>
      </c>
      <c r="D76" s="17" t="s">
        <v>100</v>
      </c>
      <c r="E76" s="17" t="s">
        <v>98</v>
      </c>
      <c r="F76" s="18">
        <v>301425</v>
      </c>
      <c r="G76" s="135" t="s">
        <v>3</v>
      </c>
      <c r="H76" s="136"/>
      <c r="I76" s="41">
        <v>301429</v>
      </c>
      <c r="J76" s="39" t="s">
        <v>48</v>
      </c>
      <c r="K76" s="19"/>
      <c r="L76" s="20"/>
      <c r="M76" s="20"/>
      <c r="N76" s="20"/>
      <c r="O76" s="20">
        <v>8</v>
      </c>
      <c r="P76" s="20"/>
      <c r="Q76" s="20"/>
      <c r="R76" s="20"/>
      <c r="S76" s="20"/>
      <c r="T76" s="20">
        <v>1</v>
      </c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</row>
    <row r="77" spans="2:35" ht="12.75" customHeight="1" x14ac:dyDescent="0.25">
      <c r="B77" s="34">
        <v>1</v>
      </c>
      <c r="D77" s="17" t="s">
        <v>101</v>
      </c>
      <c r="E77" s="17" t="s">
        <v>98</v>
      </c>
      <c r="F77" s="18">
        <v>301436.03999999998</v>
      </c>
      <c r="G77" s="135" t="s">
        <v>3</v>
      </c>
      <c r="H77" s="136"/>
      <c r="I77" s="41">
        <v>301445.15999999997</v>
      </c>
      <c r="J77" s="39" t="s">
        <v>56</v>
      </c>
      <c r="K77" s="19">
        <v>1</v>
      </c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>
        <v>138</v>
      </c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</row>
    <row r="78" spans="2:35" ht="12.75" customHeight="1" x14ac:dyDescent="0.25">
      <c r="B78" s="34">
        <v>1</v>
      </c>
      <c r="D78" s="17" t="s">
        <v>132</v>
      </c>
      <c r="E78" s="17" t="s">
        <v>98</v>
      </c>
      <c r="F78" s="18">
        <v>301435.67</v>
      </c>
      <c r="G78" s="135" t="s">
        <v>3</v>
      </c>
      <c r="H78" s="136"/>
      <c r="I78" s="41">
        <v>301436.03999999998</v>
      </c>
      <c r="J78" s="39" t="s">
        <v>52</v>
      </c>
      <c r="K78" s="19"/>
      <c r="L78" s="20"/>
      <c r="M78" s="20"/>
      <c r="N78" s="20"/>
      <c r="O78" s="20"/>
      <c r="P78" s="20">
        <v>6</v>
      </c>
      <c r="Q78" s="20"/>
      <c r="R78" s="20"/>
      <c r="S78" s="20"/>
      <c r="T78" s="20">
        <v>1</v>
      </c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</row>
    <row r="79" spans="2:35" ht="12.75" customHeight="1" x14ac:dyDescent="0.25">
      <c r="B79" s="34">
        <v>1</v>
      </c>
      <c r="D79" s="17" t="s">
        <v>198</v>
      </c>
      <c r="E79" s="17" t="s">
        <v>98</v>
      </c>
      <c r="F79" s="77">
        <v>301538.05</v>
      </c>
      <c r="G79" s="135" t="s">
        <v>3</v>
      </c>
      <c r="H79" s="136"/>
      <c r="I79" s="78">
        <v>301538.59999999998</v>
      </c>
      <c r="J79" s="39" t="s">
        <v>56</v>
      </c>
      <c r="K79" s="79">
        <v>1</v>
      </c>
      <c r="L79" s="20"/>
      <c r="M79" s="20"/>
      <c r="N79" s="20"/>
      <c r="O79" s="20">
        <v>31</v>
      </c>
      <c r="P79" s="20"/>
      <c r="Q79" s="20"/>
      <c r="R79" s="20"/>
      <c r="S79" s="20"/>
      <c r="T79" s="20">
        <v>1</v>
      </c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</row>
    <row r="80" spans="2:35" ht="12.6" customHeight="1" x14ac:dyDescent="0.25">
      <c r="B80" s="34">
        <v>1</v>
      </c>
      <c r="D80" s="17" t="s">
        <v>203</v>
      </c>
      <c r="E80" s="17" t="s">
        <v>190</v>
      </c>
      <c r="F80" s="77">
        <v>31659.4</v>
      </c>
      <c r="G80" s="135" t="s">
        <v>3</v>
      </c>
      <c r="H80" s="136"/>
      <c r="I80" s="78">
        <v>31661.09</v>
      </c>
      <c r="J80" s="39" t="s">
        <v>56</v>
      </c>
      <c r="K80" s="79">
        <v>1</v>
      </c>
      <c r="L80" s="20"/>
      <c r="M80" s="20"/>
      <c r="N80" s="20"/>
      <c r="O80" s="20">
        <v>48</v>
      </c>
      <c r="P80" s="20"/>
      <c r="Q80" s="20"/>
      <c r="R80" s="20"/>
      <c r="S80" s="20"/>
      <c r="T80" s="20">
        <v>1</v>
      </c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</row>
    <row r="81" spans="2:35" ht="12.6" customHeight="1" x14ac:dyDescent="0.25">
      <c r="B81" s="34"/>
      <c r="D81" s="17"/>
      <c r="E81" s="17"/>
      <c r="F81" s="122"/>
      <c r="G81" s="120"/>
      <c r="H81" s="121"/>
      <c r="I81" s="123"/>
      <c r="J81" s="39"/>
      <c r="K81" s="121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</row>
    <row r="82" spans="2:35" ht="12.6" customHeight="1" x14ac:dyDescent="0.25">
      <c r="B82" s="34"/>
      <c r="D82" s="17"/>
      <c r="E82" s="17"/>
      <c r="F82" s="105"/>
      <c r="G82" s="103"/>
      <c r="H82" s="104"/>
      <c r="I82" s="106"/>
      <c r="J82" s="39"/>
      <c r="K82" s="104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</row>
    <row r="83" spans="2:35" ht="12.75" customHeight="1" x14ac:dyDescent="0.25">
      <c r="B83" s="34"/>
      <c r="D83" s="17"/>
      <c r="E83" s="17"/>
      <c r="F83" s="18"/>
      <c r="G83" s="135"/>
      <c r="H83" s="136"/>
      <c r="I83" s="41"/>
      <c r="J83" s="39"/>
      <c r="K83" s="19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</row>
    <row r="84" spans="2:35" ht="12.75" customHeight="1" thickBot="1" x14ac:dyDescent="0.3">
      <c r="B84" s="35"/>
      <c r="D84" s="17"/>
      <c r="E84" s="17"/>
      <c r="F84" s="18"/>
      <c r="G84" s="43"/>
      <c r="H84" s="63"/>
      <c r="I84" s="41"/>
      <c r="J84" s="40"/>
      <c r="K84" s="19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</row>
    <row r="85" spans="2:35" ht="12.75" customHeight="1" x14ac:dyDescent="0.25">
      <c r="B85" s="5" t="s">
        <v>13</v>
      </c>
      <c r="D85" s="154" t="s">
        <v>4</v>
      </c>
      <c r="E85" s="155"/>
      <c r="F85" s="155"/>
      <c r="G85" s="155"/>
      <c r="H85" s="155"/>
      <c r="I85" s="155"/>
      <c r="J85" s="156"/>
      <c r="K85" s="22">
        <f>IF(K8="","",IF(K26="",IF(SUM(COUNTIF(K27:K84,"LS")+COUNTIF(K27:K84,"LUMP"))&gt;0,"LS",""),IF(SUM(K27:K84)&gt;0,ROUNDUP(SUM(K27:K84),0),"")))</f>
        <v>8</v>
      </c>
      <c r="L85" s="22">
        <f>IF(L8="","",IF(L26="",IF(SUM(COUNTIF(L27:L84,"LS")+COUNTIF(L27:L84,"LUMP"))&gt;0,"LS",""),IF(SUM(L27:L84)&gt;0,ROUNDUP(SUM(L27:L84),0),"")))</f>
        <v>11962</v>
      </c>
      <c r="M85" s="22">
        <f>IF(M8="","",IF(M26="",IF(SUM(COUNTIF(M27:M84,"LS")+COUNTIF(M27:M84,"LUMP"))&gt;0,"LS",""),IF(SUM(M27:M84)&gt;0,ROUNDUP(SUM(M27:M84),0),"")))</f>
        <v>19</v>
      </c>
      <c r="N85" s="22">
        <f>IF(N8="","",IF(N26="",IF(SUM(COUNTIF(N27:N84,"LS")+COUNTIF(N27:N84,"LUMP"))&gt;0,"LS",""),IF(SUM(N27:N84)&gt;0,ROUNDUP(SUM(N27:N84),0),"")))</f>
        <v>2313</v>
      </c>
      <c r="O85" s="22">
        <f>IF(O8="","",IF(O26="",IF(SUM(COUNTIF(O27:O84,"LS")+COUNTIF(O27:O84,"LUMP"))&gt;0,"LS",""),IF(SUM(O27:O84)&gt;0,ROUNDUP(SUM(O27:O84),0),"")))</f>
        <v>373</v>
      </c>
      <c r="P85" s="22">
        <f>IF(P8="","",IF(P26="",IF(SUM(COUNTIF(P27:P84,"LS")+COUNTIF(P27:P84,"LUMP"))&gt;0,"LS",""),IF(SUM(P27:P84)&gt;0,ROUNDUP(SUM(P27:P84),0),"")))</f>
        <v>6</v>
      </c>
      <c r="Q85" s="22">
        <f>IF(Q8="","",IF(Q26="",IF(SUM(COUNTIF(Q27:Q84,"LS")+COUNTIF(Q27:Q84,"LUMP"))&gt;0,"LS",""),IF(SUM(Q27:Q84)&gt;0,ROUNDUP(SUM(Q27:Q84),0),"")))</f>
        <v>4935</v>
      </c>
      <c r="R85" s="22">
        <f>IF(R8="","",IF(R26="",IF(SUM(COUNTIF(R27:R84,"LS")+COUNTIF(R27:R84,"LUMP"))&gt;0,"LS",""),IF(SUM(R27:R84)&gt;0,ROUNDUP(SUM(R27:R84),0),"")))</f>
        <v>1</v>
      </c>
      <c r="S85" s="22" t="str">
        <f>IF(S8="","",IF(S26="",IF(SUM(COUNTIF(S27:S84,"LS")+COUNTIF(S27:S84,"LUMP"))&gt;0,"LS",""),IF(SUM(S27:S84)&gt;0,ROUNDUP(SUM(S27:S84),0),"")))</f>
        <v/>
      </c>
      <c r="T85" s="22">
        <f>IF(T8="","",IF(T26="",IF(SUM(COUNTIF(T27:T84,"LS")+COUNTIF(T27:T84,"LUMP"))&gt;0,"LS",""),IF(SUM(T27:T84)&gt;0,ROUNDUP(SUM(T27:T84),0),"")))</f>
        <v>9</v>
      </c>
      <c r="U85" s="22">
        <f>IF(U8="","",IF(U26="",IF(SUM(COUNTIF(U27:U84,"LS")+COUNTIF(U27:U84,"LUMP"))&gt;0,"LS",""),IF(SUM(U27:U84)&gt;0,ROUNDUP(SUM(U27:U84),0),"")))</f>
        <v>4</v>
      </c>
      <c r="V85" s="22">
        <f>IF(V8="","",IF(V26="",IF(SUM(COUNTIF(V27:V84,"LS")+COUNTIF(V27:V84,"LUMP"))&gt;0,"LS",""),IF(SUM(V27:V84)&gt;0,ROUNDUP(SUM(V27:V84),0),"")))</f>
        <v>2670</v>
      </c>
      <c r="W85" s="22">
        <f>IF(W8="","",IF(W26="",IF(SUM(COUNTIF(W27:W84,"LS")+COUNTIF(W27:W84,"LUMP"))&gt;0,"LS",""),IF(SUM(W27:W84)&gt;0,ROUNDUP(SUM(W27:W84),0),"")))</f>
        <v>138</v>
      </c>
      <c r="X85" s="22">
        <f>IF(X8="","",IF(X26="",IF(SUM(COUNTIF(X27:X84,"LS")+COUNTIF(X27:X84,"LUMP"))&gt;0,"LS",""),IF(SUM(X27:X84)&gt;0,ROUNDUP(SUM(X27:X84),0),"")))</f>
        <v>422</v>
      </c>
      <c r="Y85" s="22">
        <f>IF(Y8="","",IF(Y26="",IF(SUM(COUNTIF(Y27:Y84,"LS")+COUNTIF(Y27:Y84,"LUMP"))&gt;0,"LS",""),IF(SUM(Y27:Y84)&gt;0,ROUNDUP(SUM(Y27:Y84),0),"")))</f>
        <v>2311</v>
      </c>
      <c r="Z85" s="22" t="str">
        <f>IF(Z8="","",IF(Z26="",IF(SUM(COUNTIF(Z27:Z84,"LS")+COUNTIF(Z27:Z84,"LUMP"))&gt;0,"LS",""),IF(SUM(Z27:Z84)&gt;0,ROUNDUP(SUM(Z27:Z84),0),"")))</f>
        <v/>
      </c>
      <c r="AA85" s="22" t="str">
        <f>IF(AA8="","",IF(AA26="",IF(SUM(COUNTIF(AA27:AA84,"LS")+COUNTIF(AA27:AA84,"LUMP"))&gt;0,"LS",""),IF(SUM(AA27:AA84)&gt;0,ROUNDUP(SUM(AA27:AA84),0),"")))</f>
        <v/>
      </c>
      <c r="AB85" s="22" t="str">
        <f>IF(AB8="","",IF(AB26="",IF(SUM(COUNTIF(AB27:AB84,"LS")+COUNTIF(AB27:AB84,"LUMP"))&gt;0,"LS",""),IF(SUM(AB27:AB84)&gt;0,ROUNDUP(SUM(AB27:AB84),0),"")))</f>
        <v/>
      </c>
      <c r="AC85" s="22" t="str">
        <f>IF(AC8="","",IF(AC26="",IF(SUM(COUNTIF(AC27:AC84,"LS")+COUNTIF(AC27:AC84,"LUMP"))&gt;0,"LS",""),IF(SUM(AC27:AC84)&gt;0,ROUNDUP(SUM(AC27:AC84),0),"")))</f>
        <v/>
      </c>
      <c r="AD85" s="22" t="str">
        <f>IF(AD8="","",IF(AD26="",IF(SUM(COUNTIF(AD27:AD84,"LS")+COUNTIF(AD27:AD84,"LUMP"))&gt;0,"LS",""),IF(SUM(AD27:AD84)&gt;0,ROUNDUP(SUM(AD27:AD84),0),"")))</f>
        <v/>
      </c>
      <c r="AE85" s="22" t="str">
        <f>IF(AE8="","",IF(AE26="",IF(SUM(COUNTIF(AE27:AE84,"LS")+COUNTIF(AE27:AE84,"LUMP"))&gt;0,"LS",""),IF(SUM(AE27:AE84)&gt;0,ROUNDUP(SUM(AE27:AE84),0),"")))</f>
        <v/>
      </c>
      <c r="AF85" s="22"/>
      <c r="AG85" s="22"/>
      <c r="AH85" s="22" t="str">
        <f>IF(AH8="","",IF(AH26="",IF(SUM(COUNTIF(AH27:AH84,"LS")+COUNTIF(AH27:AH84,"LUMP"))&gt;0,"LS",""),IF(SUM(AH27:AH84)&gt;0,ROUNDUP(SUM(AH27:AH84),0),"")))</f>
        <v/>
      </c>
      <c r="AI85" s="22" t="str">
        <f>IF(AI8="","",IF(AI26="",IF(SUM(COUNTIF(AI27:AI84,"LS")+COUNTIF(AI27:AI84,"LUMP"))&gt;0,"LS",""),IF(SUM(AI27:AI84)&gt;0,ROUNDUP(SUM(AI27:AI84),0),"")))</f>
        <v/>
      </c>
    </row>
    <row r="86" spans="2:35" ht="12.75" customHeight="1" thickBot="1" x14ac:dyDescent="0.3"/>
    <row r="87" spans="2:35" ht="12.75" customHeight="1" thickBot="1" x14ac:dyDescent="0.3">
      <c r="B87" s="32" t="s">
        <v>11</v>
      </c>
      <c r="D87" s="134">
        <f>D7+1</f>
        <v>2</v>
      </c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4"/>
    </row>
    <row r="88" spans="2:35" ht="12.75" customHeight="1" thickBot="1" x14ac:dyDescent="0.3">
      <c r="B88" s="36" t="s">
        <v>103</v>
      </c>
      <c r="D88" s="147" t="s">
        <v>9</v>
      </c>
      <c r="E88" s="147"/>
      <c r="F88" s="147"/>
      <c r="G88" s="147"/>
      <c r="H88" s="147"/>
      <c r="I88" s="147"/>
      <c r="J88" s="147"/>
      <c r="K88" s="31" t="s">
        <v>104</v>
      </c>
      <c r="L88" s="31" t="s">
        <v>33</v>
      </c>
      <c r="M88" s="31" t="s">
        <v>34</v>
      </c>
      <c r="N88" s="31" t="s">
        <v>35</v>
      </c>
      <c r="O88" s="31" t="s">
        <v>105</v>
      </c>
      <c r="P88" s="31" t="s">
        <v>36</v>
      </c>
      <c r="Q88" s="31" t="s">
        <v>37</v>
      </c>
      <c r="R88" s="31" t="s">
        <v>202</v>
      </c>
      <c r="S88" s="31"/>
      <c r="T88" s="31" t="s">
        <v>39</v>
      </c>
      <c r="U88" s="31" t="s">
        <v>40</v>
      </c>
      <c r="V88" s="31" t="s">
        <v>106</v>
      </c>
      <c r="W88" s="31" t="s">
        <v>41</v>
      </c>
      <c r="X88" s="31" t="s">
        <v>42</v>
      </c>
      <c r="Y88" s="31" t="s">
        <v>107</v>
      </c>
      <c r="Z88" s="31" t="s">
        <v>206</v>
      </c>
      <c r="AA88" s="31" t="s">
        <v>108</v>
      </c>
      <c r="AB88" s="31" t="s">
        <v>109</v>
      </c>
      <c r="AC88" s="31"/>
      <c r="AD88" s="31"/>
      <c r="AE88" s="31"/>
      <c r="AF88" s="31"/>
      <c r="AG88" s="31"/>
      <c r="AH88" s="31"/>
      <c r="AI88" s="31"/>
    </row>
    <row r="89" spans="2:35" ht="12.75" customHeight="1" thickBot="1" x14ac:dyDescent="0.3">
      <c r="D89" s="140" t="s">
        <v>10</v>
      </c>
      <c r="E89" s="140"/>
      <c r="F89" s="140"/>
      <c r="G89" s="140"/>
      <c r="H89" s="140"/>
      <c r="I89" s="140"/>
      <c r="J89" s="140"/>
      <c r="K89" s="24"/>
      <c r="L89" s="24"/>
      <c r="M89" s="24" t="s">
        <v>225</v>
      </c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 t="s">
        <v>226</v>
      </c>
      <c r="AB89" s="24" t="s">
        <v>226</v>
      </c>
      <c r="AC89" s="24"/>
      <c r="AD89" s="24"/>
      <c r="AE89" s="24"/>
      <c r="AF89" s="24"/>
      <c r="AG89" s="24"/>
      <c r="AH89" s="24"/>
      <c r="AI89" s="24"/>
    </row>
    <row r="90" spans="2:35" ht="12.75" customHeight="1" x14ac:dyDescent="0.25">
      <c r="B90" s="159" t="s">
        <v>12</v>
      </c>
      <c r="D90" s="144" t="s">
        <v>0</v>
      </c>
      <c r="E90" s="144" t="s">
        <v>1</v>
      </c>
      <c r="F90" s="148" t="s">
        <v>2</v>
      </c>
      <c r="G90" s="149"/>
      <c r="H90" s="149"/>
      <c r="I90" s="149"/>
      <c r="J90" s="137" t="s">
        <v>47</v>
      </c>
      <c r="K90" s="8" t="str">
        <f t="shared" ref="K90:AC90" si="18">IF(OR(TRIM(K88)=0,TRIM(K88)=""),"",IF(IFERROR(TRIM(INDEX(QryItemNamed,MATCH(TRIM(K88),ITEM,0),2)),"")="Y","SPECIAL",LEFT(IFERROR(TRIM(INDEX(ITEM,MATCH(TRIM(K88),ITEM,0))),""),3)))</f>
        <v>512</v>
      </c>
      <c r="L90" s="9" t="str">
        <f t="shared" si="18"/>
        <v>606</v>
      </c>
      <c r="M90" s="9" t="str">
        <f t="shared" si="18"/>
        <v>606</v>
      </c>
      <c r="N90" s="9" t="str">
        <f t="shared" si="18"/>
        <v>606</v>
      </c>
      <c r="O90" s="9" t="str">
        <f t="shared" si="18"/>
        <v>606</v>
      </c>
      <c r="P90" s="9" t="str">
        <f t="shared" si="18"/>
        <v>606</v>
      </c>
      <c r="Q90" s="9" t="str">
        <f t="shared" si="18"/>
        <v>607</v>
      </c>
      <c r="R90" s="9" t="str">
        <f t="shared" si="18"/>
        <v>609</v>
      </c>
      <c r="S90" s="9" t="str">
        <f t="shared" si="18"/>
        <v/>
      </c>
      <c r="T90" s="9" t="str">
        <f t="shared" si="18"/>
        <v>622</v>
      </c>
      <c r="U90" s="9" t="str">
        <f t="shared" si="18"/>
        <v>622</v>
      </c>
      <c r="V90" s="9" t="str">
        <f t="shared" si="18"/>
        <v>622</v>
      </c>
      <c r="W90" s="9" t="str">
        <f t="shared" si="18"/>
        <v>622</v>
      </c>
      <c r="X90" s="9" t="str">
        <f t="shared" si="18"/>
        <v>622</v>
      </c>
      <c r="Y90" s="9" t="str">
        <f t="shared" si="18"/>
        <v>622</v>
      </c>
      <c r="Z90" s="9" t="str">
        <f t="shared" si="18"/>
        <v>622</v>
      </c>
      <c r="AA90" s="9" t="str">
        <f t="shared" ref="AA90:AB90" si="19">IF(OR(TRIM(AA88)=0,TRIM(AA88)=""),"",IF(IFERROR(TRIM(INDEX(QryItemNamed,MATCH(TRIM(AA88),ITEM,0),2)),"")="Y","SPECIAL",LEFT(IFERROR(TRIM(INDEX(ITEM,MATCH(TRIM(AA88),ITEM,0))),""),3)))</f>
        <v>626</v>
      </c>
      <c r="AB90" s="9" t="str">
        <f t="shared" si="19"/>
        <v>626</v>
      </c>
      <c r="AC90" s="9" t="str">
        <f t="shared" si="18"/>
        <v/>
      </c>
      <c r="AD90" s="9" t="str">
        <f t="shared" ref="AD90" si="20">IF(OR(TRIM(AD88)=0,TRIM(AD88)=""),"",IF(IFERROR(TRIM(INDEX(QryItemNamed,MATCH(TRIM(AD88),ITEM,0),2)),"")="Y","SPECIAL",LEFT(IFERROR(TRIM(INDEX(ITEM,MATCH(TRIM(AD88),ITEM,0))),""),3)))</f>
        <v/>
      </c>
      <c r="AE90" s="9" t="str">
        <f t="shared" ref="AE90" si="21">IF(OR(TRIM(AE88)=0,TRIM(AE88)=""),"",IF(IFERROR(TRIM(INDEX(QryItemNamed,MATCH(TRIM(AE88),ITEM,0),2)),"")="Y","SPECIAL",LEFT(IFERROR(TRIM(INDEX(ITEM,MATCH(TRIM(AE88),ITEM,0))),""),3)))</f>
        <v/>
      </c>
      <c r="AF90" s="9"/>
      <c r="AG90" s="9"/>
      <c r="AH90" s="9" t="str">
        <f t="shared" ref="AH90" si="22">IF(OR(TRIM(AH88)=0,TRIM(AH88)=""),"",IF(IFERROR(TRIM(INDEX(QryItemNamed,MATCH(TRIM(AH88),ITEM,0),2)),"")="Y","SPECIAL",LEFT(IFERROR(TRIM(INDEX(ITEM,MATCH(TRIM(AH88),ITEM,0))),""),3)))</f>
        <v/>
      </c>
      <c r="AI90" s="9" t="str">
        <f t="shared" ref="AI90" si="23">IF(OR(TRIM(AI88)=0,TRIM(AI88)=""),"",IF(IFERROR(TRIM(INDEX(QryItemNamed,MATCH(TRIM(AI88),ITEM,0),2)),"")="Y","SPECIAL",LEFT(IFERROR(TRIM(INDEX(ITEM,MATCH(TRIM(AI88),ITEM,0))),""),3)))</f>
        <v/>
      </c>
    </row>
    <row r="91" spans="2:35" ht="12.75" customHeight="1" x14ac:dyDescent="0.25">
      <c r="B91" s="160"/>
      <c r="D91" s="145"/>
      <c r="E91" s="145"/>
      <c r="F91" s="150"/>
      <c r="G91" s="151"/>
      <c r="H91" s="151"/>
      <c r="I91" s="151"/>
      <c r="J91" s="138"/>
      <c r="K91" s="157" t="str">
        <f t="shared" ref="K91:AC91" si="24">IF(OR(TRIM(K88)=0,TRIM(K88)=""),IF(K89="","",K89),IF(IFERROR(TRIM(INDEX(QryItemNamed,MATCH(TRIM(K88),ITEM,0),2)),"")="Y",TRIM(RIGHT(IFERROR(TRIM(INDEX(QryItemNamed,MATCH(TRIM(K88),ITEM,0),4)),"123456789012"),LEN(IFERROR(TRIM(INDEX(QryItemNamed,MATCH(TRIM(K88),ITEM,0),4)),"123456789012"))-9))&amp;K89,IFERROR(TRIM(INDEX(QryItemNamed,MATCH(TRIM(K88),ITEM,0),4))&amp;K89,"ITEM CODE DOES NOT EXIST IN ITEM MASTER")))</f>
        <v>SEALING OF CONCRETE SURFACES</v>
      </c>
      <c r="L91" s="127" t="str">
        <f t="shared" si="24"/>
        <v>GUARDRAIL, TYPE MGS</v>
      </c>
      <c r="M91" s="127" t="str">
        <f t="shared" si="24"/>
        <v>ANCHOR ASSEMBLY, MGS TYPE E(MASH 2016)</v>
      </c>
      <c r="N91" s="127" t="str">
        <f t="shared" si="24"/>
        <v>ANCHOR ASSEMBLY, MGS TYPE T</v>
      </c>
      <c r="O91" s="124" t="str">
        <f t="shared" si="24"/>
        <v>MGS BRIDGE TERMINAL ASSEMBLY, TYPE 1</v>
      </c>
      <c r="P91" s="124" t="str">
        <f t="shared" si="24"/>
        <v>MGS BRIDGE TERMINAL ASSEMBLY, TYPE 2</v>
      </c>
      <c r="Q91" s="124" t="str">
        <f t="shared" si="24"/>
        <v>FENCE, TYPE CL</v>
      </c>
      <c r="R91" s="124" t="str">
        <f t="shared" si="24"/>
        <v>CURB, TYPE 4-C</v>
      </c>
      <c r="S91" s="124" t="str">
        <f t="shared" si="24"/>
        <v/>
      </c>
      <c r="T91" s="124" t="str">
        <f t="shared" si="24"/>
        <v>CONCRETE BARRIER, SINGLE SLOPE, TYPE C</v>
      </c>
      <c r="U91" s="124" t="str">
        <f t="shared" si="24"/>
        <v>CONCRETE BARRIER, SINGLE SLOPE, TYPE D</v>
      </c>
      <c r="V91" s="124" t="str">
        <f t="shared" si="24"/>
        <v>BARRIER TRANSITION</v>
      </c>
      <c r="W91" s="124" t="str">
        <f t="shared" ref="W91" si="25">IF(OR(TRIM(W88)=0,TRIM(W88)=""),IF(W89="","",W89),IF(IFERROR(TRIM(INDEX(QryItemNamed,MATCH(TRIM(W88),ITEM,0),2)),"")="Y",TRIM(RIGHT(IFERROR(TRIM(INDEX(QryItemNamed,MATCH(TRIM(W88),ITEM,0),4)),"123456789012"),LEN(IFERROR(TRIM(INDEX(QryItemNamed,MATCH(TRIM(W88),ITEM,0),4)),"123456789012"))-9))&amp;W89,IFERROR(TRIM(INDEX(QryItemNamed,MATCH(TRIM(W88),ITEM,0),4))&amp;W89,"ITEM CODE DOES NOT EXIST IN ITEM MASTER")))</f>
        <v>CONCRETE BARRIER, END ANCHORAGE, REINFORCED, TYPE B</v>
      </c>
      <c r="X91" s="124" t="str">
        <f t="shared" si="24"/>
        <v>CONCRETE BARRIER, END ANCHORAGE, REINFORCED, TYPE C</v>
      </c>
      <c r="Y91" s="124" t="str">
        <f t="shared" si="24"/>
        <v>CONCRETE BARRIER END SECTION, TYPE D, REINFORCED</v>
      </c>
      <c r="Z91" s="124" t="str">
        <f t="shared" si="24"/>
        <v>CONCRETE BARRIER, END ANCHORAGE, REINFORCED, TYPE D</v>
      </c>
      <c r="AA91" s="124" t="str">
        <f t="shared" ref="AA91:AB91" si="26">IF(OR(TRIM(AA88)=0,TRIM(AA88)=""),IF(AA89="","",AA89),IF(IFERROR(TRIM(INDEX(QryItemNamed,MATCH(TRIM(AA88),ITEM,0),2)),"")="Y",TRIM(RIGHT(IFERROR(TRIM(INDEX(QryItemNamed,MATCH(TRIM(AA88),ITEM,0),4)),"123456789012"),LEN(IFERROR(TRIM(INDEX(QryItemNamed,MATCH(TRIM(AA88),ITEM,0),4)),"123456789012"))-9))&amp;AA89,IFERROR(TRIM(INDEX(QryItemNamed,MATCH(TRIM(AA88),ITEM,0),4))&amp;AA89,"ITEM CODE DOES NOT EXIST IN ITEM MASTER")))</f>
        <v>BARRIER REFLECTOR, TYPE 1, ONE-WAY</v>
      </c>
      <c r="AB91" s="128" t="str">
        <f t="shared" si="26"/>
        <v>BARRIER REFLECTOR, TYPE 2, ONE-WAY</v>
      </c>
      <c r="AC91" s="128" t="str">
        <f t="shared" si="24"/>
        <v/>
      </c>
      <c r="AD91" s="128" t="str">
        <f t="shared" ref="AD91" si="27">IF(OR(TRIM(AD88)=0,TRIM(AD88)=""),IF(AD89="","",AD89),IF(IFERROR(TRIM(INDEX(QryItemNamed,MATCH(TRIM(AD88),ITEM,0),2)),"")="Y",TRIM(RIGHT(IFERROR(TRIM(INDEX(QryItemNamed,MATCH(TRIM(AD88),ITEM,0),4)),"123456789012"),LEN(IFERROR(TRIM(INDEX(QryItemNamed,MATCH(TRIM(AD88),ITEM,0),4)),"123456789012"))-9))&amp;AD89,IFERROR(TRIM(INDEX(QryItemNamed,MATCH(TRIM(AD88),ITEM,0),4))&amp;AD89,"ITEM CODE DOES NOT EXIST IN ITEM MASTER")))</f>
        <v/>
      </c>
      <c r="AE91" s="128" t="str">
        <f t="shared" ref="AE91" si="28">IF(OR(TRIM(AE88)=0,TRIM(AE88)=""),IF(AE89="","",AE89),IF(IFERROR(TRIM(INDEX(QryItemNamed,MATCH(TRIM(AE88),ITEM,0),2)),"")="Y",TRIM(RIGHT(IFERROR(TRIM(INDEX(QryItemNamed,MATCH(TRIM(AE88),ITEM,0),4)),"123456789012"),LEN(IFERROR(TRIM(INDEX(QryItemNamed,MATCH(TRIM(AE88),ITEM,0),4)),"123456789012"))-9))&amp;AE89,IFERROR(TRIM(INDEX(QryItemNamed,MATCH(TRIM(AE88),ITEM,0),4))&amp;AE89,"ITEM CODE DOES NOT EXIST IN ITEM MASTER")))</f>
        <v/>
      </c>
      <c r="AF91" s="115"/>
      <c r="AG91" s="110"/>
      <c r="AH91" s="128" t="str">
        <f t="shared" ref="AH91" si="29">IF(OR(TRIM(AH88)=0,TRIM(AH88)=""),IF(AH89="","",AH89),IF(IFERROR(TRIM(INDEX(QryItemNamed,MATCH(TRIM(AH88),ITEM,0),2)),"")="Y",TRIM(RIGHT(IFERROR(TRIM(INDEX(QryItemNamed,MATCH(TRIM(AH88),ITEM,0),4)),"123456789012"),LEN(IFERROR(TRIM(INDEX(QryItemNamed,MATCH(TRIM(AH88),ITEM,0),4)),"123456789012"))-9))&amp;AH89,IFERROR(TRIM(INDEX(QryItemNamed,MATCH(TRIM(AH88),ITEM,0),4))&amp;AH89,"ITEM CODE DOES NOT EXIST IN ITEM MASTER")))</f>
        <v/>
      </c>
      <c r="AI91" s="128" t="str">
        <f t="shared" ref="AI91" si="30">IF(OR(TRIM(AI88)=0,TRIM(AI88)=""),IF(AI89="","",AI89),IF(IFERROR(TRIM(INDEX(QryItemNamed,MATCH(TRIM(AI88),ITEM,0),2)),"")="Y",TRIM(RIGHT(IFERROR(TRIM(INDEX(QryItemNamed,MATCH(TRIM(AI88),ITEM,0),4)),"123456789012"),LEN(IFERROR(TRIM(INDEX(QryItemNamed,MATCH(TRIM(AI88),ITEM,0),4)),"123456789012"))-9))&amp;AI89,IFERROR(TRIM(INDEX(QryItemNamed,MATCH(TRIM(AI88),ITEM,0),4))&amp;AI89,"ITEM CODE DOES NOT EXIST IN ITEM MASTER")))</f>
        <v/>
      </c>
    </row>
    <row r="92" spans="2:35" ht="12.75" customHeight="1" x14ac:dyDescent="0.25">
      <c r="B92" s="160"/>
      <c r="D92" s="145"/>
      <c r="E92" s="145"/>
      <c r="F92" s="150"/>
      <c r="G92" s="151"/>
      <c r="H92" s="151"/>
      <c r="I92" s="151"/>
      <c r="J92" s="138"/>
      <c r="K92" s="157"/>
      <c r="L92" s="127"/>
      <c r="M92" s="127"/>
      <c r="N92" s="127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9"/>
      <c r="AC92" s="129"/>
      <c r="AD92" s="129"/>
      <c r="AE92" s="129"/>
      <c r="AF92" s="116"/>
      <c r="AG92" s="111"/>
      <c r="AH92" s="129"/>
      <c r="AI92" s="129"/>
    </row>
    <row r="93" spans="2:35" ht="12.75" customHeight="1" x14ac:dyDescent="0.25">
      <c r="B93" s="160"/>
      <c r="D93" s="145"/>
      <c r="E93" s="145"/>
      <c r="F93" s="150"/>
      <c r="G93" s="151"/>
      <c r="H93" s="151"/>
      <c r="I93" s="151"/>
      <c r="J93" s="138"/>
      <c r="K93" s="157"/>
      <c r="L93" s="127"/>
      <c r="M93" s="127"/>
      <c r="N93" s="127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4"/>
      <c r="AB93" s="129"/>
      <c r="AC93" s="129"/>
      <c r="AD93" s="129"/>
      <c r="AE93" s="129"/>
      <c r="AF93" s="116"/>
      <c r="AG93" s="111"/>
      <c r="AH93" s="129"/>
      <c r="AI93" s="129"/>
    </row>
    <row r="94" spans="2:35" ht="12.75" customHeight="1" x14ac:dyDescent="0.25">
      <c r="B94" s="160"/>
      <c r="D94" s="145"/>
      <c r="E94" s="145"/>
      <c r="F94" s="150"/>
      <c r="G94" s="151"/>
      <c r="H94" s="151"/>
      <c r="I94" s="151"/>
      <c r="J94" s="138"/>
      <c r="K94" s="157"/>
      <c r="L94" s="127"/>
      <c r="M94" s="127"/>
      <c r="N94" s="127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4"/>
      <c r="AB94" s="129"/>
      <c r="AC94" s="129"/>
      <c r="AD94" s="129"/>
      <c r="AE94" s="129"/>
      <c r="AF94" s="116"/>
      <c r="AG94" s="111"/>
      <c r="AH94" s="129"/>
      <c r="AI94" s="129"/>
    </row>
    <row r="95" spans="2:35" ht="12.75" customHeight="1" x14ac:dyDescent="0.25">
      <c r="B95" s="160"/>
      <c r="D95" s="145"/>
      <c r="E95" s="145"/>
      <c r="F95" s="150"/>
      <c r="G95" s="151"/>
      <c r="H95" s="151"/>
      <c r="I95" s="151"/>
      <c r="J95" s="138"/>
      <c r="K95" s="157"/>
      <c r="L95" s="127"/>
      <c r="M95" s="127"/>
      <c r="N95" s="127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9"/>
      <c r="AC95" s="129"/>
      <c r="AD95" s="129"/>
      <c r="AE95" s="129"/>
      <c r="AF95" s="116"/>
      <c r="AG95" s="111"/>
      <c r="AH95" s="129"/>
      <c r="AI95" s="129"/>
    </row>
    <row r="96" spans="2:35" ht="12.75" customHeight="1" x14ac:dyDescent="0.25">
      <c r="B96" s="160"/>
      <c r="D96" s="145"/>
      <c r="E96" s="145"/>
      <c r="F96" s="150"/>
      <c r="G96" s="151"/>
      <c r="H96" s="151"/>
      <c r="I96" s="151"/>
      <c r="J96" s="138"/>
      <c r="K96" s="157"/>
      <c r="L96" s="127"/>
      <c r="M96" s="127"/>
      <c r="N96" s="127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9"/>
      <c r="AC96" s="129"/>
      <c r="AD96" s="129"/>
      <c r="AE96" s="129"/>
      <c r="AF96" s="116"/>
      <c r="AG96" s="111"/>
      <c r="AH96" s="129"/>
      <c r="AI96" s="129"/>
    </row>
    <row r="97" spans="2:35" ht="12.75" customHeight="1" x14ac:dyDescent="0.25">
      <c r="B97" s="160"/>
      <c r="D97" s="145"/>
      <c r="E97" s="145"/>
      <c r="F97" s="150"/>
      <c r="G97" s="151"/>
      <c r="H97" s="151"/>
      <c r="I97" s="151"/>
      <c r="J97" s="138"/>
      <c r="K97" s="157"/>
      <c r="L97" s="127"/>
      <c r="M97" s="127"/>
      <c r="N97" s="127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  <c r="AA97" s="124"/>
      <c r="AB97" s="129"/>
      <c r="AC97" s="129"/>
      <c r="AD97" s="129"/>
      <c r="AE97" s="129"/>
      <c r="AF97" s="116"/>
      <c r="AG97" s="111"/>
      <c r="AH97" s="129"/>
      <c r="AI97" s="129"/>
    </row>
    <row r="98" spans="2:35" ht="12.75" customHeight="1" x14ac:dyDescent="0.25">
      <c r="B98" s="160"/>
      <c r="D98" s="145"/>
      <c r="E98" s="145"/>
      <c r="F98" s="150"/>
      <c r="G98" s="151"/>
      <c r="H98" s="151"/>
      <c r="I98" s="151"/>
      <c r="J98" s="138"/>
      <c r="K98" s="157"/>
      <c r="L98" s="127"/>
      <c r="M98" s="127"/>
      <c r="N98" s="127"/>
      <c r="O98" s="124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  <c r="AA98" s="124"/>
      <c r="AB98" s="129"/>
      <c r="AC98" s="129"/>
      <c r="AD98" s="129"/>
      <c r="AE98" s="129"/>
      <c r="AF98" s="116"/>
      <c r="AG98" s="111"/>
      <c r="AH98" s="129"/>
      <c r="AI98" s="129"/>
    </row>
    <row r="99" spans="2:35" ht="12.75" customHeight="1" x14ac:dyDescent="0.25">
      <c r="B99" s="160"/>
      <c r="D99" s="145"/>
      <c r="E99" s="145"/>
      <c r="F99" s="150"/>
      <c r="G99" s="151"/>
      <c r="H99" s="151"/>
      <c r="I99" s="151"/>
      <c r="J99" s="138"/>
      <c r="K99" s="157"/>
      <c r="L99" s="127"/>
      <c r="M99" s="127"/>
      <c r="N99" s="127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  <c r="AA99" s="124"/>
      <c r="AB99" s="129"/>
      <c r="AC99" s="129"/>
      <c r="AD99" s="129"/>
      <c r="AE99" s="129"/>
      <c r="AF99" s="116"/>
      <c r="AG99" s="111"/>
      <c r="AH99" s="129"/>
      <c r="AI99" s="129"/>
    </row>
    <row r="100" spans="2:35" ht="12.75" customHeight="1" x14ac:dyDescent="0.25">
      <c r="B100" s="160"/>
      <c r="D100" s="145"/>
      <c r="E100" s="145"/>
      <c r="F100" s="150"/>
      <c r="G100" s="151"/>
      <c r="H100" s="151"/>
      <c r="I100" s="151"/>
      <c r="J100" s="138"/>
      <c r="K100" s="157"/>
      <c r="L100" s="127"/>
      <c r="M100" s="127"/>
      <c r="N100" s="127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4"/>
      <c r="AB100" s="129"/>
      <c r="AC100" s="129"/>
      <c r="AD100" s="129"/>
      <c r="AE100" s="129"/>
      <c r="AF100" s="116"/>
      <c r="AG100" s="111"/>
      <c r="AH100" s="129"/>
      <c r="AI100" s="129"/>
    </row>
    <row r="101" spans="2:35" ht="12.75" customHeight="1" x14ac:dyDescent="0.25">
      <c r="B101" s="160"/>
      <c r="D101" s="145"/>
      <c r="E101" s="145"/>
      <c r="F101" s="150"/>
      <c r="G101" s="151"/>
      <c r="H101" s="151"/>
      <c r="I101" s="151"/>
      <c r="J101" s="138"/>
      <c r="K101" s="157"/>
      <c r="L101" s="127"/>
      <c r="M101" s="127"/>
      <c r="N101" s="127"/>
      <c r="O101" s="124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  <c r="Z101" s="124"/>
      <c r="AA101" s="124"/>
      <c r="AB101" s="129"/>
      <c r="AC101" s="129"/>
      <c r="AD101" s="129"/>
      <c r="AE101" s="129"/>
      <c r="AF101" s="116"/>
      <c r="AG101" s="111"/>
      <c r="AH101" s="129"/>
      <c r="AI101" s="129"/>
    </row>
    <row r="102" spans="2:35" ht="12.75" customHeight="1" x14ac:dyDescent="0.25">
      <c r="B102" s="160"/>
      <c r="D102" s="145"/>
      <c r="E102" s="145"/>
      <c r="F102" s="150"/>
      <c r="G102" s="151"/>
      <c r="H102" s="151"/>
      <c r="I102" s="151"/>
      <c r="J102" s="138"/>
      <c r="K102" s="157"/>
      <c r="L102" s="127"/>
      <c r="M102" s="127"/>
      <c r="N102" s="127"/>
      <c r="O102" s="124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  <c r="Z102" s="124"/>
      <c r="AA102" s="124"/>
      <c r="AB102" s="129"/>
      <c r="AC102" s="129"/>
      <c r="AD102" s="129"/>
      <c r="AE102" s="129"/>
      <c r="AF102" s="116"/>
      <c r="AG102" s="111"/>
      <c r="AH102" s="129"/>
      <c r="AI102" s="129"/>
    </row>
    <row r="103" spans="2:35" ht="12.75" customHeight="1" x14ac:dyDescent="0.25">
      <c r="B103" s="160"/>
      <c r="D103" s="145"/>
      <c r="E103" s="145"/>
      <c r="F103" s="150"/>
      <c r="G103" s="151"/>
      <c r="H103" s="151"/>
      <c r="I103" s="151"/>
      <c r="J103" s="138"/>
      <c r="K103" s="157"/>
      <c r="L103" s="127"/>
      <c r="M103" s="127"/>
      <c r="N103" s="127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9"/>
      <c r="AC103" s="129"/>
      <c r="AD103" s="129"/>
      <c r="AE103" s="129"/>
      <c r="AF103" s="116"/>
      <c r="AG103" s="111"/>
      <c r="AH103" s="129"/>
      <c r="AI103" s="129"/>
    </row>
    <row r="104" spans="2:35" ht="12.75" customHeight="1" x14ac:dyDescent="0.25">
      <c r="B104" s="160"/>
      <c r="D104" s="145"/>
      <c r="E104" s="145"/>
      <c r="F104" s="150"/>
      <c r="G104" s="151"/>
      <c r="H104" s="151"/>
      <c r="I104" s="151"/>
      <c r="J104" s="138"/>
      <c r="K104" s="157"/>
      <c r="L104" s="127"/>
      <c r="M104" s="127"/>
      <c r="N104" s="127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9"/>
      <c r="AC104" s="129"/>
      <c r="AD104" s="129"/>
      <c r="AE104" s="129"/>
      <c r="AF104" s="116"/>
      <c r="AG104" s="111"/>
      <c r="AH104" s="129"/>
      <c r="AI104" s="129"/>
    </row>
    <row r="105" spans="2:35" ht="12.75" customHeight="1" x14ac:dyDescent="0.25">
      <c r="B105" s="160"/>
      <c r="D105" s="145"/>
      <c r="E105" s="145"/>
      <c r="F105" s="150"/>
      <c r="G105" s="151"/>
      <c r="H105" s="151"/>
      <c r="I105" s="151"/>
      <c r="J105" s="138"/>
      <c r="K105" s="157"/>
      <c r="L105" s="127"/>
      <c r="M105" s="127"/>
      <c r="N105" s="127"/>
      <c r="O105" s="124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  <c r="AA105" s="124"/>
      <c r="AB105" s="130"/>
      <c r="AC105" s="130"/>
      <c r="AD105" s="130"/>
      <c r="AE105" s="130"/>
      <c r="AF105" s="117"/>
      <c r="AG105" s="112"/>
      <c r="AH105" s="130"/>
      <c r="AI105" s="130"/>
    </row>
    <row r="106" spans="2:35" ht="12.75" customHeight="1" thickBot="1" x14ac:dyDescent="0.3">
      <c r="B106" s="161"/>
      <c r="D106" s="146"/>
      <c r="E106" s="146"/>
      <c r="F106" s="152"/>
      <c r="G106" s="153"/>
      <c r="H106" s="153"/>
      <c r="I106" s="153"/>
      <c r="J106" s="139"/>
      <c r="K106" s="10" t="str">
        <f t="shared" ref="K106:AC106" si="31">IF(OR(TRIM(K88)=0,TRIM(K88)=""),"",IF(IFERROR(TRIM(INDEX(QryItemNamed,MATCH(TRIM(K88),ITEM,0),3)),"")="LS","",IFERROR(TRIM(INDEX(QryItemNamed,MATCH(TRIM(K88),ITEM,0),3)),"")))</f>
        <v>SY</v>
      </c>
      <c r="L106" s="11" t="str">
        <f t="shared" si="31"/>
        <v>FT</v>
      </c>
      <c r="M106" s="11" t="str">
        <f t="shared" si="31"/>
        <v>EACH</v>
      </c>
      <c r="N106" s="11" t="str">
        <f t="shared" si="31"/>
        <v>EACH</v>
      </c>
      <c r="O106" s="11" t="str">
        <f t="shared" si="31"/>
        <v>EACH</v>
      </c>
      <c r="P106" s="11" t="str">
        <f t="shared" si="31"/>
        <v>EACH</v>
      </c>
      <c r="Q106" s="11" t="str">
        <f t="shared" si="31"/>
        <v>FT</v>
      </c>
      <c r="R106" s="11" t="str">
        <f t="shared" si="31"/>
        <v>FT</v>
      </c>
      <c r="S106" s="11" t="str">
        <f t="shared" si="31"/>
        <v/>
      </c>
      <c r="T106" s="11" t="str">
        <f t="shared" si="31"/>
        <v>FT</v>
      </c>
      <c r="U106" s="11" t="str">
        <f t="shared" si="31"/>
        <v>FT</v>
      </c>
      <c r="V106" s="11" t="str">
        <f t="shared" si="31"/>
        <v>EACH</v>
      </c>
      <c r="W106" s="11" t="str">
        <f t="shared" si="31"/>
        <v>EACH</v>
      </c>
      <c r="X106" s="11" t="str">
        <f t="shared" si="31"/>
        <v>EACH</v>
      </c>
      <c r="Y106" s="11" t="str">
        <f t="shared" si="31"/>
        <v>EACH</v>
      </c>
      <c r="Z106" s="11" t="str">
        <f t="shared" si="31"/>
        <v>EACH</v>
      </c>
      <c r="AA106" s="11" t="str">
        <f t="shared" ref="AA106:AB106" si="32">IF(OR(TRIM(AA88)=0,TRIM(AA88)=""),"",IF(IFERROR(TRIM(INDEX(QryItemNamed,MATCH(TRIM(AA88),ITEM,0),3)),"")="LS","",IFERROR(TRIM(INDEX(QryItemNamed,MATCH(TRIM(AA88),ITEM,0),3)),"")))</f>
        <v>EACH</v>
      </c>
      <c r="AB106" s="11" t="str">
        <f t="shared" si="32"/>
        <v>EACH</v>
      </c>
      <c r="AC106" s="11" t="str">
        <f t="shared" si="31"/>
        <v/>
      </c>
      <c r="AD106" s="11" t="str">
        <f t="shared" ref="AD106" si="33">IF(OR(TRIM(AD88)=0,TRIM(AD88)=""),"",IF(IFERROR(TRIM(INDEX(QryItemNamed,MATCH(TRIM(AD88),ITEM,0),3)),"")="LS","",IFERROR(TRIM(INDEX(QryItemNamed,MATCH(TRIM(AD88),ITEM,0),3)),"")))</f>
        <v/>
      </c>
      <c r="AE106" s="11" t="str">
        <f t="shared" ref="AE106" si="34">IF(OR(TRIM(AE88)=0,TRIM(AE88)=""),"",IF(IFERROR(TRIM(INDEX(QryItemNamed,MATCH(TRIM(AE88),ITEM,0),3)),"")="LS","",IFERROR(TRIM(INDEX(QryItemNamed,MATCH(TRIM(AE88),ITEM,0),3)),"")))</f>
        <v/>
      </c>
      <c r="AF106" s="11"/>
      <c r="AG106" s="11"/>
      <c r="AH106" s="11" t="str">
        <f t="shared" ref="AH106" si="35">IF(OR(TRIM(AH88)=0,TRIM(AH88)=""),"",IF(IFERROR(TRIM(INDEX(QryItemNamed,MATCH(TRIM(AH88),ITEM,0),3)),"")="LS","",IFERROR(TRIM(INDEX(QryItemNamed,MATCH(TRIM(AH88),ITEM,0),3)),"")))</f>
        <v/>
      </c>
      <c r="AI106" s="11" t="str">
        <f t="shared" ref="AI106" si="36">IF(OR(TRIM(AI88)=0,TRIM(AI88)=""),"",IF(IFERROR(TRIM(INDEX(QryItemNamed,MATCH(TRIM(AI88),ITEM,0),3)),"")="LS","",IFERROR(TRIM(INDEX(QryItemNamed,MATCH(TRIM(AI88),ITEM,0),3)),"")))</f>
        <v/>
      </c>
    </row>
    <row r="107" spans="2:35" ht="12.75" customHeight="1" x14ac:dyDescent="0.25">
      <c r="B107" s="33"/>
      <c r="D107" s="12"/>
      <c r="E107" s="12"/>
      <c r="F107" s="125" t="s">
        <v>44</v>
      </c>
      <c r="G107" s="126"/>
      <c r="H107" s="126"/>
      <c r="I107" s="158"/>
      <c r="J107" s="71"/>
      <c r="K107" s="53"/>
      <c r="L107" s="15"/>
      <c r="M107" s="15"/>
      <c r="N107" s="15"/>
      <c r="O107" s="15"/>
      <c r="P107" s="15"/>
      <c r="Q107" s="15"/>
      <c r="R107" s="15"/>
      <c r="S107" s="15"/>
      <c r="T107" s="62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</row>
    <row r="108" spans="2:35" ht="12.75" customHeight="1" x14ac:dyDescent="0.25">
      <c r="B108" s="34">
        <v>1</v>
      </c>
      <c r="D108" s="17" t="s">
        <v>126</v>
      </c>
      <c r="E108" s="17" t="s">
        <v>46</v>
      </c>
      <c r="F108" s="18">
        <v>20944.97</v>
      </c>
      <c r="G108" s="135" t="s">
        <v>3</v>
      </c>
      <c r="H108" s="136"/>
      <c r="I108" s="41">
        <v>20983.98</v>
      </c>
      <c r="J108" s="39" t="s">
        <v>48</v>
      </c>
      <c r="K108" s="55">
        <f>ROUND(((I108-F108)*(3.56+1+3.56+0.125+0.125))/9,0)</f>
        <v>36</v>
      </c>
      <c r="L108" s="20"/>
      <c r="M108" s="20"/>
      <c r="N108" s="20"/>
      <c r="O108" s="20"/>
      <c r="P108" s="20"/>
      <c r="Q108" s="20"/>
      <c r="R108" s="20"/>
      <c r="S108" s="20"/>
      <c r="T108" s="20"/>
      <c r="U108" s="44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</row>
    <row r="109" spans="2:35" ht="12.75" customHeight="1" x14ac:dyDescent="0.25">
      <c r="B109" s="34">
        <v>1</v>
      </c>
      <c r="D109" s="17" t="s">
        <v>196</v>
      </c>
      <c r="E109" s="17" t="s">
        <v>192</v>
      </c>
      <c r="F109" s="18">
        <v>20983.98</v>
      </c>
      <c r="G109" s="135" t="s">
        <v>3</v>
      </c>
      <c r="H109" s="136"/>
      <c r="I109" s="41">
        <v>21820</v>
      </c>
      <c r="J109" s="39" t="s">
        <v>48</v>
      </c>
      <c r="K109" s="55">
        <v>1063</v>
      </c>
      <c r="L109" s="20"/>
      <c r="M109" s="20"/>
      <c r="N109" s="20"/>
      <c r="O109" s="20"/>
      <c r="P109" s="20"/>
      <c r="Q109" s="20"/>
      <c r="R109" s="20"/>
      <c r="S109" s="20"/>
      <c r="T109" s="20"/>
      <c r="U109" s="44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</row>
    <row r="110" spans="2:35" ht="12.75" customHeight="1" x14ac:dyDescent="0.25">
      <c r="B110" s="34">
        <v>1</v>
      </c>
      <c r="D110" s="17" t="s">
        <v>125</v>
      </c>
      <c r="E110" s="17" t="s">
        <v>60</v>
      </c>
      <c r="F110" s="75">
        <v>21660.6</v>
      </c>
      <c r="G110" s="135" t="s">
        <v>3</v>
      </c>
      <c r="H110" s="136"/>
      <c r="I110" s="76">
        <v>21674.6</v>
      </c>
      <c r="J110" s="39" t="s">
        <v>52</v>
      </c>
      <c r="K110" s="55">
        <v>13</v>
      </c>
      <c r="L110" s="20"/>
      <c r="M110" s="20"/>
      <c r="N110" s="20"/>
      <c r="O110" s="20"/>
      <c r="P110" s="20"/>
      <c r="Q110" s="20"/>
      <c r="R110" s="20"/>
      <c r="S110" s="20"/>
      <c r="T110" s="20"/>
      <c r="U110" s="44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</row>
    <row r="111" spans="2:35" ht="12.75" customHeight="1" x14ac:dyDescent="0.25">
      <c r="B111" s="34">
        <v>1</v>
      </c>
      <c r="D111" s="17" t="s">
        <v>124</v>
      </c>
      <c r="E111" s="17" t="s">
        <v>60</v>
      </c>
      <c r="F111" s="18">
        <v>21820</v>
      </c>
      <c r="G111" s="135" t="s">
        <v>3</v>
      </c>
      <c r="H111" s="136"/>
      <c r="I111" s="41">
        <v>21974.5</v>
      </c>
      <c r="J111" s="39" t="s">
        <v>48</v>
      </c>
      <c r="K111" s="55">
        <v>216</v>
      </c>
      <c r="L111" s="20"/>
      <c r="M111" s="20"/>
      <c r="N111" s="20"/>
      <c r="O111" s="20"/>
      <c r="P111" s="20"/>
      <c r="Q111" s="20"/>
      <c r="R111" s="20"/>
      <c r="S111" s="20"/>
      <c r="T111" s="20"/>
      <c r="U111" s="44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</row>
    <row r="112" spans="2:35" ht="12.75" customHeight="1" x14ac:dyDescent="0.25">
      <c r="B112" s="34">
        <v>1</v>
      </c>
      <c r="D112" s="17" t="s">
        <v>123</v>
      </c>
      <c r="E112" s="17" t="s">
        <v>60</v>
      </c>
      <c r="F112" s="50">
        <v>21974.5</v>
      </c>
      <c r="G112" s="135" t="s">
        <v>3</v>
      </c>
      <c r="H112" s="136"/>
      <c r="I112" s="41">
        <v>22073</v>
      </c>
      <c r="J112" s="39" t="s">
        <v>48</v>
      </c>
      <c r="K112" s="55">
        <v>135</v>
      </c>
      <c r="L112" s="20"/>
      <c r="M112" s="20"/>
      <c r="N112" s="20"/>
      <c r="O112" s="20"/>
      <c r="P112" s="20"/>
      <c r="Q112" s="20"/>
      <c r="R112" s="20"/>
      <c r="S112" s="20"/>
      <c r="T112" s="20"/>
      <c r="U112" s="44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</row>
    <row r="113" spans="2:35" ht="12.75" customHeight="1" x14ac:dyDescent="0.25">
      <c r="B113" s="34">
        <v>1</v>
      </c>
      <c r="D113" s="17" t="s">
        <v>122</v>
      </c>
      <c r="E113" s="17" t="s">
        <v>197</v>
      </c>
      <c r="F113" s="18">
        <v>22110</v>
      </c>
      <c r="G113" s="135" t="s">
        <v>3</v>
      </c>
      <c r="H113" s="136"/>
      <c r="I113" s="41">
        <v>22829.73</v>
      </c>
      <c r="J113" s="39" t="s">
        <v>48</v>
      </c>
      <c r="K113" s="55">
        <v>372</v>
      </c>
      <c r="L113" s="20"/>
      <c r="M113" s="20"/>
      <c r="N113" s="20"/>
      <c r="O113" s="20"/>
      <c r="P113" s="20"/>
      <c r="Q113" s="20"/>
      <c r="R113" s="20"/>
      <c r="S113" s="20"/>
      <c r="T113" s="20"/>
      <c r="U113" s="44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</row>
    <row r="114" spans="2:35" ht="12.75" customHeight="1" x14ac:dyDescent="0.25">
      <c r="B114" s="34">
        <v>1</v>
      </c>
      <c r="D114" s="17" t="s">
        <v>121</v>
      </c>
      <c r="E114" s="17" t="s">
        <v>188</v>
      </c>
      <c r="F114" s="18">
        <v>22547.9</v>
      </c>
      <c r="G114" s="135" t="s">
        <v>3</v>
      </c>
      <c r="H114" s="136"/>
      <c r="I114" s="41">
        <v>22753.15</v>
      </c>
      <c r="J114" s="39" t="s">
        <v>52</v>
      </c>
      <c r="K114" s="55">
        <v>121</v>
      </c>
      <c r="L114" s="20"/>
      <c r="M114" s="20"/>
      <c r="N114" s="20"/>
      <c r="O114" s="20"/>
      <c r="P114" s="20"/>
      <c r="Q114" s="20"/>
      <c r="R114" s="20"/>
      <c r="S114" s="20"/>
      <c r="T114" s="20"/>
      <c r="U114" s="44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</row>
    <row r="115" spans="2:35" ht="12.75" customHeight="1" x14ac:dyDescent="0.25">
      <c r="B115" s="34">
        <v>1</v>
      </c>
      <c r="D115" s="17" t="s">
        <v>120</v>
      </c>
      <c r="E115" s="17" t="s">
        <v>190</v>
      </c>
      <c r="F115" s="75">
        <v>22778.43</v>
      </c>
      <c r="G115" s="135" t="s">
        <v>3</v>
      </c>
      <c r="H115" s="136"/>
      <c r="I115" s="76">
        <v>22792.43</v>
      </c>
      <c r="J115" s="39" t="s">
        <v>52</v>
      </c>
      <c r="K115" s="55">
        <v>13</v>
      </c>
      <c r="L115" s="20"/>
      <c r="M115" s="20"/>
      <c r="N115" s="20"/>
      <c r="O115" s="20"/>
      <c r="P115" s="20"/>
      <c r="Q115" s="20"/>
      <c r="R115" s="20"/>
      <c r="S115" s="20"/>
      <c r="T115" s="20"/>
      <c r="U115" s="44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</row>
    <row r="116" spans="2:35" ht="12.75" customHeight="1" x14ac:dyDescent="0.25">
      <c r="B116" s="34"/>
      <c r="D116" s="17"/>
      <c r="E116" s="17"/>
      <c r="F116" s="141" t="s">
        <v>204</v>
      </c>
      <c r="G116" s="142"/>
      <c r="H116" s="142"/>
      <c r="I116" s="143"/>
      <c r="J116" s="39"/>
      <c r="K116" s="54"/>
      <c r="L116" s="20"/>
      <c r="M116" s="20"/>
      <c r="N116" s="20"/>
      <c r="O116" s="20"/>
      <c r="P116" s="20"/>
      <c r="Q116" s="20"/>
      <c r="R116" s="20"/>
      <c r="S116" s="20"/>
      <c r="T116" s="20"/>
      <c r="U116" s="44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</row>
    <row r="117" spans="2:35" ht="12.75" customHeight="1" x14ac:dyDescent="0.25">
      <c r="B117" s="34">
        <v>1</v>
      </c>
      <c r="D117" s="17" t="s">
        <v>119</v>
      </c>
      <c r="E117" s="17" t="s">
        <v>85</v>
      </c>
      <c r="F117" s="18">
        <v>300416.40999999997</v>
      </c>
      <c r="G117" s="135" t="s">
        <v>3</v>
      </c>
      <c r="H117" s="136"/>
      <c r="I117" s="41">
        <v>300430.63</v>
      </c>
      <c r="J117" s="39" t="s">
        <v>48</v>
      </c>
      <c r="K117" s="55">
        <v>13</v>
      </c>
      <c r="L117" s="20"/>
      <c r="M117" s="20"/>
      <c r="N117" s="20"/>
      <c r="O117" s="20"/>
      <c r="P117" s="20"/>
      <c r="Q117" s="20"/>
      <c r="R117" s="20"/>
      <c r="S117" s="20"/>
      <c r="T117" s="20"/>
      <c r="U117" s="44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</row>
    <row r="118" spans="2:35" ht="12.75" customHeight="1" x14ac:dyDescent="0.25">
      <c r="B118" s="34">
        <v>1</v>
      </c>
      <c r="D118" s="17" t="s">
        <v>241</v>
      </c>
      <c r="E118" s="17" t="s">
        <v>85</v>
      </c>
      <c r="F118" s="101">
        <v>300650</v>
      </c>
      <c r="G118" s="135" t="s">
        <v>3</v>
      </c>
      <c r="H118" s="136"/>
      <c r="I118" s="102">
        <v>300700</v>
      </c>
      <c r="J118" s="39" t="s">
        <v>48</v>
      </c>
      <c r="K118" s="55">
        <v>45</v>
      </c>
      <c r="L118" s="20"/>
      <c r="M118" s="20"/>
      <c r="N118" s="20"/>
      <c r="O118" s="20"/>
      <c r="P118" s="20"/>
      <c r="Q118" s="20"/>
      <c r="R118" s="20"/>
      <c r="S118" s="20"/>
      <c r="T118" s="20"/>
      <c r="U118" s="44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</row>
    <row r="119" spans="2:35" ht="12.75" customHeight="1" x14ac:dyDescent="0.25">
      <c r="B119" s="34">
        <v>1</v>
      </c>
      <c r="D119" s="17" t="s">
        <v>242</v>
      </c>
      <c r="E119" s="17" t="s">
        <v>148</v>
      </c>
      <c r="F119" s="101">
        <v>301108.46000000002</v>
      </c>
      <c r="G119" s="135" t="s">
        <v>3</v>
      </c>
      <c r="H119" s="136"/>
      <c r="I119" s="102">
        <v>301170.19</v>
      </c>
      <c r="J119" s="39" t="s">
        <v>48</v>
      </c>
      <c r="K119" s="55">
        <v>56</v>
      </c>
      <c r="L119" s="20"/>
      <c r="M119" s="20"/>
      <c r="N119" s="20"/>
      <c r="O119" s="20"/>
      <c r="P119" s="20"/>
      <c r="Q119" s="20"/>
      <c r="R119" s="20"/>
      <c r="S119" s="20"/>
      <c r="T119" s="20"/>
      <c r="U119" s="44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</row>
    <row r="120" spans="2:35" ht="12.75" customHeight="1" x14ac:dyDescent="0.25">
      <c r="B120" s="34">
        <v>1</v>
      </c>
      <c r="D120" s="17" t="s">
        <v>243</v>
      </c>
      <c r="E120" s="17" t="s">
        <v>98</v>
      </c>
      <c r="F120" s="101">
        <v>301529.65000000002</v>
      </c>
      <c r="G120" s="135" t="s">
        <v>3</v>
      </c>
      <c r="H120" s="136"/>
      <c r="I120" s="102">
        <v>301544.65000000002</v>
      </c>
      <c r="J120" s="39" t="s">
        <v>48</v>
      </c>
      <c r="K120" s="55">
        <v>13</v>
      </c>
      <c r="L120" s="20"/>
      <c r="M120" s="20"/>
      <c r="N120" s="20"/>
      <c r="O120" s="20"/>
      <c r="P120" s="20"/>
      <c r="Q120" s="20"/>
      <c r="R120" s="20"/>
      <c r="S120" s="20"/>
      <c r="T120" s="20"/>
      <c r="U120" s="44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</row>
    <row r="121" spans="2:35" ht="12.75" customHeight="1" x14ac:dyDescent="0.25">
      <c r="B121" s="34"/>
      <c r="D121" s="17"/>
      <c r="E121" s="17"/>
      <c r="F121" s="141" t="s">
        <v>78</v>
      </c>
      <c r="G121" s="142"/>
      <c r="H121" s="142"/>
      <c r="I121" s="143"/>
      <c r="J121" s="70"/>
      <c r="K121" s="54"/>
      <c r="L121" s="20"/>
      <c r="M121" s="20"/>
      <c r="N121" s="20"/>
      <c r="O121" s="20"/>
      <c r="P121" s="20"/>
      <c r="Q121" s="20"/>
      <c r="R121" s="20"/>
      <c r="S121" s="20"/>
      <c r="T121" s="20"/>
      <c r="U121" s="44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</row>
    <row r="122" spans="2:35" ht="12.75" customHeight="1" x14ac:dyDescent="0.25">
      <c r="B122" s="34">
        <v>1</v>
      </c>
      <c r="D122" s="17" t="s">
        <v>118</v>
      </c>
      <c r="E122" s="17" t="s">
        <v>194</v>
      </c>
      <c r="F122" s="18">
        <v>69551.94</v>
      </c>
      <c r="G122" s="135" t="s">
        <v>3</v>
      </c>
      <c r="H122" s="136"/>
      <c r="I122" s="41">
        <v>69789.97</v>
      </c>
      <c r="J122" s="39" t="s">
        <v>52</v>
      </c>
      <c r="K122" s="54"/>
      <c r="L122" s="98">
        <v>237.5</v>
      </c>
      <c r="M122" s="20"/>
      <c r="N122" s="20"/>
      <c r="O122" s="20"/>
      <c r="P122" s="20"/>
      <c r="Q122" s="20"/>
      <c r="R122" s="20"/>
      <c r="S122" s="20"/>
      <c r="T122" s="20"/>
      <c r="U122" s="44"/>
      <c r="V122" s="20"/>
      <c r="W122" s="20"/>
      <c r="X122" s="20"/>
      <c r="Y122" s="20"/>
      <c r="Z122" s="20"/>
      <c r="AA122" s="20"/>
      <c r="AB122" s="20">
        <v>3</v>
      </c>
      <c r="AC122" s="20"/>
      <c r="AD122" s="20"/>
      <c r="AE122" s="20"/>
      <c r="AF122" s="20"/>
      <c r="AG122" s="20"/>
      <c r="AH122" s="20"/>
      <c r="AI122" s="20"/>
    </row>
    <row r="123" spans="2:35" ht="12.75" customHeight="1" x14ac:dyDescent="0.25">
      <c r="B123" s="34"/>
      <c r="D123" s="17"/>
      <c r="E123" s="17"/>
      <c r="F123" s="18"/>
      <c r="G123" s="135"/>
      <c r="H123" s="136"/>
      <c r="I123" s="41"/>
      <c r="J123" s="39"/>
      <c r="K123" s="54"/>
      <c r="L123" s="20"/>
      <c r="M123" s="20"/>
      <c r="N123" s="20"/>
      <c r="O123" s="20"/>
      <c r="P123" s="20"/>
      <c r="Q123" s="20"/>
      <c r="R123" s="20"/>
      <c r="S123" s="20"/>
      <c r="T123" s="20"/>
      <c r="U123" s="44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</row>
    <row r="124" spans="2:35" ht="12.75" customHeight="1" x14ac:dyDescent="0.25">
      <c r="B124" s="34"/>
      <c r="D124" s="17"/>
      <c r="E124" s="17"/>
      <c r="F124" s="141" t="s">
        <v>44</v>
      </c>
      <c r="G124" s="142"/>
      <c r="H124" s="142"/>
      <c r="I124" s="143"/>
      <c r="J124" s="70"/>
      <c r="K124" s="54"/>
      <c r="L124" s="20"/>
      <c r="M124" s="20"/>
      <c r="N124" s="20"/>
      <c r="O124" s="20"/>
      <c r="P124" s="20"/>
      <c r="Q124" s="20"/>
      <c r="R124" s="20"/>
      <c r="S124" s="20"/>
      <c r="T124" s="20"/>
      <c r="U124" s="44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</row>
    <row r="125" spans="2:35" ht="12.75" customHeight="1" x14ac:dyDescent="0.25">
      <c r="B125" s="34">
        <v>1</v>
      </c>
      <c r="D125" s="17" t="s">
        <v>117</v>
      </c>
      <c r="E125" s="17" t="s">
        <v>187</v>
      </c>
      <c r="F125" s="18">
        <v>21206.18</v>
      </c>
      <c r="G125" s="135" t="s">
        <v>3</v>
      </c>
      <c r="H125" s="136"/>
      <c r="I125" s="41">
        <v>21662.6</v>
      </c>
      <c r="J125" s="39" t="s">
        <v>52</v>
      </c>
      <c r="K125" s="54"/>
      <c r="L125" s="20">
        <v>456.5</v>
      </c>
      <c r="M125" s="20"/>
      <c r="N125" s="20"/>
      <c r="O125" s="20"/>
      <c r="P125" s="20">
        <v>1</v>
      </c>
      <c r="Q125" s="20"/>
      <c r="R125" s="20"/>
      <c r="S125" s="20"/>
      <c r="T125" s="20"/>
      <c r="U125" s="44"/>
      <c r="V125" s="20"/>
      <c r="W125" s="20"/>
      <c r="X125" s="20"/>
      <c r="Y125" s="20"/>
      <c r="Z125" s="20"/>
      <c r="AA125" s="20"/>
      <c r="AB125" s="20">
        <v>6</v>
      </c>
      <c r="AC125" s="20"/>
      <c r="AD125" s="20"/>
      <c r="AE125" s="20"/>
      <c r="AF125" s="20"/>
      <c r="AG125" s="20"/>
      <c r="AH125" s="20"/>
      <c r="AI125" s="20"/>
    </row>
    <row r="126" spans="2:35" ht="12.75" customHeight="1" x14ac:dyDescent="0.25">
      <c r="B126" s="34"/>
      <c r="D126" s="17"/>
      <c r="E126" s="17"/>
      <c r="F126" s="18"/>
      <c r="G126" s="135"/>
      <c r="H126" s="136"/>
      <c r="I126" s="41"/>
      <c r="J126" s="39"/>
      <c r="K126" s="54"/>
      <c r="L126" s="20"/>
      <c r="M126" s="20"/>
      <c r="N126" s="20"/>
      <c r="O126" s="20"/>
      <c r="P126" s="20"/>
      <c r="Q126" s="20"/>
      <c r="R126" s="20"/>
      <c r="S126" s="20"/>
      <c r="T126" s="20"/>
      <c r="U126" s="44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</row>
    <row r="127" spans="2:35" ht="12.75" customHeight="1" x14ac:dyDescent="0.25">
      <c r="B127" s="34"/>
      <c r="D127" s="17"/>
      <c r="E127" s="17"/>
      <c r="F127" s="141" t="s">
        <v>83</v>
      </c>
      <c r="G127" s="142"/>
      <c r="H127" s="142"/>
      <c r="I127" s="143"/>
      <c r="J127" s="39"/>
      <c r="K127" s="54"/>
      <c r="L127" s="20"/>
      <c r="M127" s="20"/>
      <c r="N127" s="20"/>
      <c r="O127" s="20"/>
      <c r="P127" s="20"/>
      <c r="Q127" s="20"/>
      <c r="R127" s="20"/>
      <c r="S127" s="20"/>
      <c r="T127" s="20"/>
      <c r="U127" s="44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</row>
    <row r="128" spans="2:35" ht="12.75" customHeight="1" x14ac:dyDescent="0.25">
      <c r="B128" s="34">
        <v>1</v>
      </c>
      <c r="D128" s="17" t="s">
        <v>116</v>
      </c>
      <c r="E128" s="17" t="s">
        <v>85</v>
      </c>
      <c r="F128" s="18">
        <v>503952.97</v>
      </c>
      <c r="G128" s="135" t="s">
        <v>3</v>
      </c>
      <c r="H128" s="136"/>
      <c r="I128" s="41">
        <v>504002.97</v>
      </c>
      <c r="J128" s="39" t="s">
        <v>48</v>
      </c>
      <c r="K128" s="54"/>
      <c r="L128" s="59"/>
      <c r="M128" s="20">
        <v>1</v>
      </c>
      <c r="N128" s="20"/>
      <c r="O128" s="20"/>
      <c r="P128" s="20"/>
      <c r="Q128" s="20"/>
      <c r="R128" s="20"/>
      <c r="S128" s="20"/>
      <c r="T128" s="20"/>
      <c r="U128" s="44"/>
      <c r="V128" s="20"/>
      <c r="W128" s="20"/>
      <c r="X128" s="20"/>
      <c r="Y128" s="20"/>
      <c r="Z128" s="20"/>
      <c r="AA128" s="20"/>
      <c r="AB128" s="20">
        <v>2</v>
      </c>
      <c r="AC128" s="20"/>
      <c r="AD128" s="20"/>
      <c r="AE128" s="20"/>
      <c r="AF128" s="20"/>
      <c r="AG128" s="20"/>
      <c r="AH128" s="20"/>
      <c r="AI128" s="20"/>
    </row>
    <row r="129" spans="2:35" ht="12.75" customHeight="1" x14ac:dyDescent="0.25">
      <c r="B129" s="34"/>
      <c r="D129" s="17"/>
      <c r="E129" s="17"/>
      <c r="F129" s="18"/>
      <c r="G129" s="72"/>
      <c r="H129" s="73"/>
      <c r="I129" s="41"/>
      <c r="J129" s="39"/>
      <c r="K129" s="54"/>
      <c r="L129" s="20"/>
      <c r="M129" s="20"/>
      <c r="N129" s="20"/>
      <c r="O129" s="20"/>
      <c r="P129" s="20"/>
      <c r="Q129" s="20"/>
      <c r="R129" s="20"/>
      <c r="S129" s="20"/>
      <c r="T129" s="20"/>
      <c r="U129" s="44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</row>
    <row r="130" spans="2:35" ht="12.75" customHeight="1" x14ac:dyDescent="0.25">
      <c r="B130" s="34"/>
      <c r="D130" s="17"/>
      <c r="E130" s="17"/>
      <c r="F130" s="141" t="s">
        <v>87</v>
      </c>
      <c r="G130" s="142"/>
      <c r="H130" s="142"/>
      <c r="I130" s="143"/>
      <c r="J130" s="39"/>
      <c r="K130" s="54"/>
      <c r="L130" s="20"/>
      <c r="M130" s="20"/>
      <c r="N130" s="20"/>
      <c r="O130" s="20"/>
      <c r="P130" s="20"/>
      <c r="Q130" s="20"/>
      <c r="R130" s="20"/>
      <c r="S130" s="20"/>
      <c r="T130" s="20"/>
      <c r="U130" s="44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</row>
    <row r="131" spans="2:35" ht="12.75" customHeight="1" x14ac:dyDescent="0.25">
      <c r="B131" s="34">
        <v>1</v>
      </c>
      <c r="D131" s="17" t="s">
        <v>115</v>
      </c>
      <c r="E131" s="17" t="s">
        <v>85</v>
      </c>
      <c r="F131" s="51">
        <v>300428.59999999998</v>
      </c>
      <c r="G131" s="135" t="s">
        <v>3</v>
      </c>
      <c r="H131" s="136"/>
      <c r="I131" s="66">
        <v>300650.61</v>
      </c>
      <c r="J131" s="39" t="s">
        <v>48</v>
      </c>
      <c r="K131" s="54"/>
      <c r="L131" s="44">
        <v>193.75</v>
      </c>
      <c r="M131" s="20"/>
      <c r="N131" s="20"/>
      <c r="O131" s="20">
        <v>1</v>
      </c>
      <c r="P131" s="20">
        <v>1</v>
      </c>
      <c r="Q131" s="20"/>
      <c r="R131" s="20">
        <v>18</v>
      </c>
      <c r="S131" s="20"/>
      <c r="T131" s="20"/>
      <c r="U131" s="44"/>
      <c r="V131" s="20"/>
      <c r="W131" s="20"/>
      <c r="X131" s="20"/>
      <c r="Y131" s="20"/>
      <c r="Z131" s="20"/>
      <c r="AA131" s="20"/>
      <c r="AB131" s="20">
        <f>22+1</f>
        <v>23</v>
      </c>
      <c r="AC131" s="20"/>
      <c r="AD131" s="20"/>
      <c r="AE131" s="20"/>
      <c r="AF131" s="20"/>
      <c r="AG131" s="20"/>
      <c r="AH131" s="20"/>
      <c r="AI131" s="20"/>
    </row>
    <row r="132" spans="2:35" ht="12.75" customHeight="1" x14ac:dyDescent="0.25">
      <c r="B132" s="34">
        <v>1</v>
      </c>
      <c r="D132" s="17" t="s">
        <v>114</v>
      </c>
      <c r="E132" s="17" t="s">
        <v>205</v>
      </c>
      <c r="F132" s="18">
        <v>300482.09000000003</v>
      </c>
      <c r="G132" s="135" t="s">
        <v>3</v>
      </c>
      <c r="H132" s="136"/>
      <c r="I132" s="41">
        <v>301534.5</v>
      </c>
      <c r="J132" s="39" t="s">
        <v>52</v>
      </c>
      <c r="K132" s="54"/>
      <c r="L132" s="44">
        <v>1006.25</v>
      </c>
      <c r="M132" s="20">
        <v>1</v>
      </c>
      <c r="N132" s="20">
        <v>1</v>
      </c>
      <c r="O132" s="20"/>
      <c r="P132" s="20"/>
      <c r="Q132" s="20"/>
      <c r="R132" s="20"/>
      <c r="S132" s="20"/>
      <c r="T132" s="20"/>
      <c r="U132" s="44"/>
      <c r="V132" s="20"/>
      <c r="W132" s="20"/>
      <c r="X132" s="20"/>
      <c r="Y132" s="20"/>
      <c r="Z132" s="20"/>
      <c r="AA132" s="20"/>
      <c r="AB132" s="20">
        <v>17</v>
      </c>
      <c r="AC132" s="20"/>
      <c r="AD132" s="20"/>
      <c r="AE132" s="20"/>
      <c r="AF132" s="20"/>
      <c r="AG132" s="20"/>
      <c r="AH132" s="20"/>
      <c r="AI132" s="20"/>
    </row>
    <row r="133" spans="2:35" ht="12.75" customHeight="1" x14ac:dyDescent="0.25">
      <c r="B133" s="34">
        <v>1</v>
      </c>
      <c r="D133" s="17" t="s">
        <v>231</v>
      </c>
      <c r="E133" s="17" t="s">
        <v>240</v>
      </c>
      <c r="F133" s="56">
        <v>300698</v>
      </c>
      <c r="G133" s="135" t="s">
        <v>3</v>
      </c>
      <c r="H133" s="136"/>
      <c r="I133" s="57">
        <v>301109.06</v>
      </c>
      <c r="J133" s="58" t="s">
        <v>48</v>
      </c>
      <c r="K133" s="54"/>
      <c r="L133" s="44">
        <v>378.125</v>
      </c>
      <c r="M133" s="20"/>
      <c r="N133" s="20"/>
      <c r="O133" s="20">
        <v>1</v>
      </c>
      <c r="P133" s="20">
        <v>1</v>
      </c>
      <c r="Q133" s="20"/>
      <c r="R133" s="20">
        <v>18</v>
      </c>
      <c r="S133" s="20"/>
      <c r="T133" s="20"/>
      <c r="U133" s="44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</row>
    <row r="134" spans="2:35" ht="12.75" customHeight="1" x14ac:dyDescent="0.25">
      <c r="B134" s="34">
        <v>1</v>
      </c>
      <c r="D134" s="17" t="s">
        <v>234</v>
      </c>
      <c r="E134" s="17" t="s">
        <v>207</v>
      </c>
      <c r="F134" s="56">
        <v>301542.65000000002</v>
      </c>
      <c r="G134" s="135" t="s">
        <v>3</v>
      </c>
      <c r="H134" s="136"/>
      <c r="I134" s="57" t="s">
        <v>235</v>
      </c>
      <c r="J134" s="58" t="s">
        <v>48</v>
      </c>
      <c r="K134" s="54"/>
      <c r="L134" s="44">
        <v>259.38</v>
      </c>
      <c r="M134" s="20"/>
      <c r="N134" s="20"/>
      <c r="O134" s="20">
        <v>1</v>
      </c>
      <c r="P134" s="20">
        <v>1</v>
      </c>
      <c r="Q134" s="20"/>
      <c r="R134" s="20">
        <v>18</v>
      </c>
      <c r="S134" s="20"/>
      <c r="T134" s="20"/>
      <c r="U134" s="44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</row>
    <row r="135" spans="2:35" ht="12.75" customHeight="1" x14ac:dyDescent="0.25">
      <c r="B135" s="34"/>
      <c r="D135" s="17"/>
      <c r="E135" s="17"/>
      <c r="F135" s="56"/>
      <c r="G135" s="135"/>
      <c r="H135" s="136"/>
      <c r="I135" s="57"/>
      <c r="J135" s="58"/>
      <c r="K135" s="54"/>
      <c r="L135" s="20"/>
      <c r="M135" s="20"/>
      <c r="N135" s="20"/>
      <c r="O135" s="20"/>
      <c r="P135" s="20"/>
      <c r="Q135" s="20"/>
      <c r="R135" s="20"/>
      <c r="S135" s="20"/>
      <c r="T135" s="20"/>
      <c r="U135" s="44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</row>
    <row r="136" spans="2:35" ht="12.75" customHeight="1" x14ac:dyDescent="0.25">
      <c r="B136" s="34"/>
      <c r="D136" s="17"/>
      <c r="E136" s="17"/>
      <c r="F136" s="141" t="s">
        <v>44</v>
      </c>
      <c r="G136" s="142"/>
      <c r="H136" s="142"/>
      <c r="I136" s="143"/>
      <c r="J136" s="70"/>
      <c r="K136" s="54"/>
      <c r="L136" s="20"/>
      <c r="M136" s="20"/>
      <c r="N136" s="20"/>
      <c r="O136" s="20"/>
      <c r="P136" s="20"/>
      <c r="Q136" s="20"/>
      <c r="R136" s="20"/>
      <c r="S136" s="20"/>
      <c r="T136" s="20"/>
      <c r="U136" s="44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</row>
    <row r="137" spans="2:35" ht="12.75" customHeight="1" x14ac:dyDescent="0.25">
      <c r="B137" s="34">
        <v>1</v>
      </c>
      <c r="D137" s="17" t="s">
        <v>113</v>
      </c>
      <c r="E137" s="17" t="s">
        <v>46</v>
      </c>
      <c r="F137" s="18">
        <v>20944.97</v>
      </c>
      <c r="G137" s="135" t="s">
        <v>3</v>
      </c>
      <c r="H137" s="136"/>
      <c r="I137" s="41">
        <v>20994</v>
      </c>
      <c r="J137" s="39" t="s">
        <v>48</v>
      </c>
      <c r="K137" s="54"/>
      <c r="L137" s="20"/>
      <c r="M137" s="20"/>
      <c r="N137" s="20"/>
      <c r="O137" s="20"/>
      <c r="P137" s="20"/>
      <c r="Q137" s="20"/>
      <c r="R137" s="20"/>
      <c r="S137" s="82"/>
      <c r="T137" s="59"/>
      <c r="U137" s="44"/>
      <c r="V137" s="20"/>
      <c r="W137" s="20"/>
      <c r="X137" s="20">
        <v>2</v>
      </c>
      <c r="Y137" s="20"/>
      <c r="Z137" s="20"/>
      <c r="AA137" s="20">
        <f>1*2</f>
        <v>2</v>
      </c>
      <c r="AB137" s="20"/>
      <c r="AC137" s="20"/>
      <c r="AD137" s="20"/>
      <c r="AE137" s="20"/>
      <c r="AF137" s="20"/>
      <c r="AG137" s="20"/>
      <c r="AH137" s="20"/>
      <c r="AI137" s="20"/>
    </row>
    <row r="138" spans="2:35" ht="12.75" customHeight="1" x14ac:dyDescent="0.25">
      <c r="B138" s="34">
        <v>1</v>
      </c>
      <c r="D138" s="17" t="s">
        <v>112</v>
      </c>
      <c r="E138" s="17" t="s">
        <v>192</v>
      </c>
      <c r="F138" s="18">
        <v>20994</v>
      </c>
      <c r="G138" s="135" t="s">
        <v>3</v>
      </c>
      <c r="H138" s="136"/>
      <c r="I138" s="41">
        <v>21830</v>
      </c>
      <c r="J138" s="39" t="s">
        <v>48</v>
      </c>
      <c r="K138" s="54"/>
      <c r="L138" s="20"/>
      <c r="M138" s="20"/>
      <c r="N138" s="20"/>
      <c r="O138" s="20"/>
      <c r="P138" s="20"/>
      <c r="Q138" s="20"/>
      <c r="R138" s="20"/>
      <c r="S138" s="82"/>
      <c r="T138" s="59">
        <f>ROUND((I138-F138)-50,0)</f>
        <v>786</v>
      </c>
      <c r="U138" s="44"/>
      <c r="V138" s="20"/>
      <c r="W138" s="20"/>
      <c r="X138" s="20">
        <v>2</v>
      </c>
      <c r="Y138" s="20"/>
      <c r="AA138" s="20">
        <f>ROUND(((I138-F138)/100),0)*2</f>
        <v>16</v>
      </c>
      <c r="AB138" s="20"/>
      <c r="AC138" s="20"/>
      <c r="AD138" s="20"/>
      <c r="AE138" s="20"/>
      <c r="AF138" s="20"/>
      <c r="AG138" s="20"/>
      <c r="AH138" s="20"/>
      <c r="AI138" s="20"/>
    </row>
    <row r="139" spans="2:35" ht="12.75" customHeight="1" x14ac:dyDescent="0.25">
      <c r="B139" s="34">
        <v>1</v>
      </c>
      <c r="D139" s="17" t="s">
        <v>111</v>
      </c>
      <c r="E139" s="17" t="s">
        <v>60</v>
      </c>
      <c r="F139" s="75">
        <v>21660.6</v>
      </c>
      <c r="G139" s="135" t="s">
        <v>3</v>
      </c>
      <c r="H139" s="136"/>
      <c r="I139" s="76">
        <v>21674.6</v>
      </c>
      <c r="J139" s="39" t="s">
        <v>52</v>
      </c>
      <c r="K139" s="54"/>
      <c r="L139" s="20"/>
      <c r="M139" s="20"/>
      <c r="N139" s="20"/>
      <c r="O139" s="20"/>
      <c r="P139" s="20"/>
      <c r="Q139" s="20"/>
      <c r="R139" s="20"/>
      <c r="S139" s="82"/>
      <c r="T139" s="59"/>
      <c r="U139" s="59"/>
      <c r="V139" s="20"/>
      <c r="W139" s="20"/>
      <c r="X139" s="20"/>
      <c r="Y139" s="20">
        <v>1</v>
      </c>
      <c r="Z139" s="20"/>
      <c r="AA139" s="20">
        <v>1</v>
      </c>
      <c r="AB139" s="20"/>
      <c r="AC139" s="20"/>
      <c r="AD139" s="20"/>
      <c r="AE139" s="20"/>
      <c r="AF139" s="20"/>
      <c r="AG139" s="20"/>
      <c r="AH139" s="20"/>
      <c r="AI139" s="20"/>
    </row>
    <row r="140" spans="2:35" ht="12.75" customHeight="1" x14ac:dyDescent="0.25">
      <c r="B140" s="34">
        <v>1</v>
      </c>
      <c r="D140" s="17" t="s">
        <v>110</v>
      </c>
      <c r="E140" s="17" t="s">
        <v>60</v>
      </c>
      <c r="F140" s="52">
        <v>21830</v>
      </c>
      <c r="G140" s="135" t="s">
        <v>3</v>
      </c>
      <c r="H140" s="136"/>
      <c r="I140" s="41">
        <v>21985</v>
      </c>
      <c r="J140" s="39" t="s">
        <v>48</v>
      </c>
      <c r="K140" s="54"/>
      <c r="L140" s="20"/>
      <c r="M140" s="20"/>
      <c r="N140" s="20"/>
      <c r="O140" s="20"/>
      <c r="P140" s="20"/>
      <c r="Q140" s="20"/>
      <c r="R140" s="20"/>
      <c r="S140" s="82"/>
      <c r="T140" s="59">
        <f>ROUND((I140-F140)-80,0)</f>
        <v>75</v>
      </c>
      <c r="U140" s="44"/>
      <c r="V140" s="20"/>
      <c r="W140" s="20"/>
      <c r="X140" s="20">
        <v>4</v>
      </c>
      <c r="Y140" s="20"/>
      <c r="Z140" s="20"/>
      <c r="AA140" s="20">
        <v>2</v>
      </c>
      <c r="AB140" s="20"/>
      <c r="AC140" s="20"/>
      <c r="AD140" s="20"/>
      <c r="AE140" s="20"/>
      <c r="AF140" s="20"/>
      <c r="AG140" s="20"/>
      <c r="AH140" s="20"/>
      <c r="AI140" s="20"/>
    </row>
    <row r="141" spans="2:35" ht="12.75" customHeight="1" x14ac:dyDescent="0.25">
      <c r="B141" s="34">
        <v>1</v>
      </c>
      <c r="D141" s="17" t="s">
        <v>127</v>
      </c>
      <c r="E141" s="17" t="s">
        <v>60</v>
      </c>
      <c r="F141" s="61">
        <v>21985</v>
      </c>
      <c r="G141" s="135" t="s">
        <v>3</v>
      </c>
      <c r="H141" s="136"/>
      <c r="I141" s="41">
        <v>22073</v>
      </c>
      <c r="J141" s="39" t="s">
        <v>48</v>
      </c>
      <c r="K141" s="54"/>
      <c r="L141" s="20"/>
      <c r="M141" s="20"/>
      <c r="N141" s="20"/>
      <c r="O141" s="20"/>
      <c r="P141" s="20"/>
      <c r="Q141" s="20"/>
      <c r="R141" s="20"/>
      <c r="S141" s="82"/>
      <c r="T141" s="59">
        <f>ROUND((I141-F141)-50,0)</f>
        <v>38</v>
      </c>
      <c r="U141" s="44"/>
      <c r="V141" s="20"/>
      <c r="W141" s="20"/>
      <c r="X141" s="20">
        <v>2</v>
      </c>
      <c r="Y141" s="20"/>
      <c r="Z141" s="20"/>
      <c r="AA141" s="20">
        <v>2</v>
      </c>
      <c r="AB141" s="20"/>
      <c r="AC141" s="20"/>
      <c r="AD141" s="20"/>
      <c r="AE141" s="20"/>
      <c r="AF141" s="20"/>
      <c r="AG141" s="20"/>
      <c r="AH141" s="20"/>
      <c r="AI141" s="20"/>
    </row>
    <row r="142" spans="2:35" ht="12.75" customHeight="1" x14ac:dyDescent="0.25">
      <c r="B142" s="34">
        <v>1</v>
      </c>
      <c r="D142" s="17" t="s">
        <v>128</v>
      </c>
      <c r="E142" s="17" t="s">
        <v>197</v>
      </c>
      <c r="F142" s="18">
        <v>22110</v>
      </c>
      <c r="G142" s="135" t="s">
        <v>3</v>
      </c>
      <c r="H142" s="136"/>
      <c r="I142" s="41">
        <v>22829.73</v>
      </c>
      <c r="J142" s="39" t="s">
        <v>48</v>
      </c>
      <c r="K142" s="54"/>
      <c r="L142" s="20"/>
      <c r="M142" s="20"/>
      <c r="N142" s="20"/>
      <c r="O142" s="20"/>
      <c r="P142" s="20"/>
      <c r="Q142" s="20"/>
      <c r="R142" s="20"/>
      <c r="S142" s="82"/>
      <c r="T142" s="20"/>
      <c r="U142" s="59">
        <f>ROUND(426.68+96.66+56.55+142.63-30,0)</f>
        <v>693</v>
      </c>
      <c r="V142" s="20"/>
      <c r="W142" s="20"/>
      <c r="X142" s="20"/>
      <c r="Y142" s="20"/>
      <c r="Z142" s="20">
        <v>2</v>
      </c>
      <c r="AA142" s="20">
        <v>8</v>
      </c>
      <c r="AB142" s="20"/>
      <c r="AC142" s="20"/>
      <c r="AD142" s="20"/>
      <c r="AE142" s="20"/>
      <c r="AF142" s="20"/>
      <c r="AG142" s="20"/>
      <c r="AH142" s="20"/>
      <c r="AI142" s="20"/>
    </row>
    <row r="143" spans="2:35" ht="12.75" customHeight="1" x14ac:dyDescent="0.25">
      <c r="B143" s="34">
        <v>1</v>
      </c>
      <c r="D143" s="17" t="s">
        <v>129</v>
      </c>
      <c r="E143" s="17" t="s">
        <v>188</v>
      </c>
      <c r="F143" s="18">
        <v>22547.9</v>
      </c>
      <c r="G143" s="135" t="s">
        <v>3</v>
      </c>
      <c r="H143" s="136"/>
      <c r="I143" s="41">
        <v>22753.200000000001</v>
      </c>
      <c r="J143" s="39" t="s">
        <v>52</v>
      </c>
      <c r="K143" s="54"/>
      <c r="L143" s="20"/>
      <c r="M143" s="20"/>
      <c r="N143" s="20"/>
      <c r="O143" s="20"/>
      <c r="P143" s="20"/>
      <c r="Q143" s="20"/>
      <c r="R143" s="20"/>
      <c r="S143" s="20"/>
      <c r="T143" s="20"/>
      <c r="U143" s="59">
        <f>ROUND((81.7+122.9)-30,0)</f>
        <v>175</v>
      </c>
      <c r="V143" s="20"/>
      <c r="W143" s="20"/>
      <c r="X143" s="20"/>
      <c r="Y143" s="20"/>
      <c r="Z143" s="20">
        <v>2</v>
      </c>
      <c r="AA143" s="20"/>
      <c r="AB143" s="20"/>
      <c r="AC143" s="20"/>
      <c r="AD143" s="20"/>
      <c r="AE143" s="20"/>
      <c r="AF143" s="20"/>
      <c r="AG143" s="20"/>
      <c r="AH143" s="20"/>
      <c r="AI143" s="20"/>
    </row>
    <row r="144" spans="2:35" ht="12.75" customHeight="1" x14ac:dyDescent="0.25">
      <c r="B144" s="34">
        <v>1</v>
      </c>
      <c r="D144" s="17" t="s">
        <v>130</v>
      </c>
      <c r="E144" s="17" t="s">
        <v>190</v>
      </c>
      <c r="F144" s="75">
        <v>22778.43</v>
      </c>
      <c r="G144" s="135" t="s">
        <v>3</v>
      </c>
      <c r="H144" s="136"/>
      <c r="I144" s="76">
        <v>22792.43</v>
      </c>
      <c r="J144" s="39" t="s">
        <v>52</v>
      </c>
      <c r="K144" s="54"/>
      <c r="L144" s="20"/>
      <c r="M144" s="20"/>
      <c r="N144" s="20"/>
      <c r="O144" s="20"/>
      <c r="P144" s="20"/>
      <c r="Q144" s="20"/>
      <c r="R144" s="20"/>
      <c r="S144" s="20"/>
      <c r="T144" s="20"/>
      <c r="U144" s="59"/>
      <c r="V144" s="20"/>
      <c r="W144" s="20"/>
      <c r="X144" s="20"/>
      <c r="Y144" s="20">
        <v>1</v>
      </c>
      <c r="Z144" s="20"/>
      <c r="AA144" s="20">
        <v>1</v>
      </c>
      <c r="AB144" s="20"/>
      <c r="AC144" s="20"/>
      <c r="AD144" s="20"/>
      <c r="AE144" s="20"/>
      <c r="AF144" s="20"/>
      <c r="AG144" s="20"/>
      <c r="AH144" s="20"/>
      <c r="AI144" s="20"/>
    </row>
    <row r="145" spans="2:35" ht="12.75" customHeight="1" x14ac:dyDescent="0.25">
      <c r="B145" s="34"/>
      <c r="D145" s="17"/>
      <c r="E145" s="17"/>
      <c r="F145" s="18"/>
      <c r="G145" s="135"/>
      <c r="H145" s="136"/>
      <c r="I145" s="41"/>
      <c r="J145" s="39"/>
      <c r="K145" s="54"/>
      <c r="L145" s="20"/>
      <c r="M145" s="20"/>
      <c r="N145" s="20"/>
      <c r="O145" s="20"/>
      <c r="P145" s="20"/>
      <c r="Q145" s="20"/>
      <c r="R145" s="20"/>
      <c r="S145" s="20"/>
      <c r="T145" s="20"/>
      <c r="U145" s="44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</row>
    <row r="146" spans="2:35" ht="12.75" customHeight="1" x14ac:dyDescent="0.25">
      <c r="B146" s="34"/>
      <c r="D146" s="17"/>
      <c r="E146" s="17"/>
      <c r="F146" s="141" t="s">
        <v>87</v>
      </c>
      <c r="G146" s="142"/>
      <c r="H146" s="142"/>
      <c r="I146" s="143"/>
      <c r="J146" s="39"/>
      <c r="K146" s="54"/>
      <c r="L146" s="20"/>
      <c r="M146" s="20"/>
      <c r="N146" s="20"/>
      <c r="O146" s="20"/>
      <c r="P146" s="20"/>
      <c r="Q146" s="20"/>
      <c r="R146" s="20"/>
      <c r="S146" s="20"/>
      <c r="T146" s="20"/>
      <c r="U146" s="44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</row>
    <row r="147" spans="2:35" ht="12.75" customHeight="1" x14ac:dyDescent="0.25">
      <c r="B147" s="34">
        <v>1</v>
      </c>
      <c r="D147" s="17" t="s">
        <v>131</v>
      </c>
      <c r="E147" s="17" t="s">
        <v>85</v>
      </c>
      <c r="F147" s="18">
        <v>300416.40999999997</v>
      </c>
      <c r="G147" s="135" t="s">
        <v>3</v>
      </c>
      <c r="H147" s="136"/>
      <c r="I147" s="61">
        <v>300430.63</v>
      </c>
      <c r="J147" s="39" t="s">
        <v>48</v>
      </c>
      <c r="K147" s="54"/>
      <c r="L147" s="20"/>
      <c r="M147" s="20"/>
      <c r="N147" s="20"/>
      <c r="O147" s="20"/>
      <c r="P147" s="20"/>
      <c r="Q147" s="20"/>
      <c r="R147" s="20"/>
      <c r="S147" s="20"/>
      <c r="T147" s="20"/>
      <c r="U147" s="59"/>
      <c r="V147" s="20"/>
      <c r="W147" s="20"/>
      <c r="X147" s="20"/>
      <c r="Y147" s="20">
        <v>1</v>
      </c>
      <c r="Z147" s="20"/>
      <c r="AA147" s="20">
        <v>1</v>
      </c>
      <c r="AB147" s="20"/>
      <c r="AC147" s="20"/>
      <c r="AD147" s="20"/>
      <c r="AE147" s="20"/>
      <c r="AF147" s="20"/>
      <c r="AG147" s="20"/>
      <c r="AH147" s="20"/>
      <c r="AI147" s="20"/>
    </row>
    <row r="148" spans="2:35" ht="12.75" customHeight="1" x14ac:dyDescent="0.25">
      <c r="B148" s="34">
        <v>1</v>
      </c>
      <c r="D148" s="17" t="s">
        <v>237</v>
      </c>
      <c r="E148" s="17" t="s">
        <v>85</v>
      </c>
      <c r="F148" s="101">
        <v>300650</v>
      </c>
      <c r="G148" s="135" t="s">
        <v>3</v>
      </c>
      <c r="H148" s="136"/>
      <c r="I148" s="102">
        <v>300700</v>
      </c>
      <c r="J148" s="39" t="s">
        <v>48</v>
      </c>
      <c r="K148" s="54"/>
      <c r="L148" s="20"/>
      <c r="M148" s="20"/>
      <c r="N148" s="20"/>
      <c r="O148" s="20"/>
      <c r="P148" s="20"/>
      <c r="Q148" s="20"/>
      <c r="R148" s="20"/>
      <c r="S148" s="20"/>
      <c r="T148" s="20"/>
      <c r="U148" s="59">
        <v>70</v>
      </c>
      <c r="V148" s="20"/>
      <c r="W148" s="20"/>
      <c r="X148" s="20"/>
      <c r="Y148" s="20">
        <v>2</v>
      </c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</row>
    <row r="149" spans="2:35" ht="12.75" customHeight="1" x14ac:dyDescent="0.25">
      <c r="B149" s="34">
        <v>1</v>
      </c>
      <c r="D149" s="17" t="s">
        <v>238</v>
      </c>
      <c r="E149" s="17" t="s">
        <v>148</v>
      </c>
      <c r="F149" s="101">
        <v>301108.46000000002</v>
      </c>
      <c r="G149" s="135" t="s">
        <v>3</v>
      </c>
      <c r="H149" s="136"/>
      <c r="I149" s="102">
        <v>301170.19</v>
      </c>
      <c r="J149" s="39" t="s">
        <v>48</v>
      </c>
      <c r="K149" s="54"/>
      <c r="L149" s="20"/>
      <c r="M149" s="20"/>
      <c r="N149" s="20"/>
      <c r="O149" s="20"/>
      <c r="P149" s="20"/>
      <c r="Q149" s="20"/>
      <c r="R149" s="20"/>
      <c r="S149" s="20"/>
      <c r="T149" s="20"/>
      <c r="U149" s="59">
        <v>32</v>
      </c>
      <c r="V149" s="20"/>
      <c r="W149" s="20"/>
      <c r="X149" s="20"/>
      <c r="Y149" s="20">
        <v>1</v>
      </c>
      <c r="Z149" s="20">
        <v>1</v>
      </c>
      <c r="AA149" s="20"/>
      <c r="AB149" s="20"/>
      <c r="AC149" s="20"/>
      <c r="AD149" s="20"/>
      <c r="AE149" s="20"/>
      <c r="AF149" s="20"/>
      <c r="AG149" s="20"/>
      <c r="AH149" s="20"/>
      <c r="AI149" s="20"/>
    </row>
    <row r="150" spans="2:35" ht="12.75" customHeight="1" x14ac:dyDescent="0.25">
      <c r="B150" s="34">
        <v>1</v>
      </c>
      <c r="D150" s="17" t="s">
        <v>239</v>
      </c>
      <c r="E150" s="17" t="s">
        <v>98</v>
      </c>
      <c r="F150" s="101">
        <v>300416.40999999997</v>
      </c>
      <c r="G150" s="135" t="s">
        <v>3</v>
      </c>
      <c r="H150" s="136"/>
      <c r="I150" s="102">
        <v>300430.63</v>
      </c>
      <c r="J150" s="39" t="s">
        <v>48</v>
      </c>
      <c r="K150" s="54"/>
      <c r="L150" s="20"/>
      <c r="M150" s="20"/>
      <c r="N150" s="20"/>
      <c r="O150" s="20"/>
      <c r="P150" s="20"/>
      <c r="Q150" s="20"/>
      <c r="R150" s="20"/>
      <c r="S150" s="20"/>
      <c r="T150" s="20"/>
      <c r="U150" s="59"/>
      <c r="V150" s="20"/>
      <c r="W150" s="20"/>
      <c r="X150" s="20"/>
      <c r="Y150" s="20"/>
      <c r="Z150" s="20">
        <v>1</v>
      </c>
      <c r="AA150" s="20"/>
      <c r="AB150" s="20"/>
      <c r="AC150" s="20"/>
      <c r="AD150" s="20"/>
      <c r="AE150" s="20"/>
      <c r="AF150" s="20"/>
      <c r="AG150" s="20"/>
      <c r="AH150" s="20"/>
      <c r="AI150" s="20"/>
    </row>
    <row r="151" spans="2:35" ht="12.75" customHeight="1" x14ac:dyDescent="0.25">
      <c r="B151" s="34"/>
      <c r="D151" s="17"/>
      <c r="E151" s="17"/>
      <c r="F151" s="141" t="s">
        <v>44</v>
      </c>
      <c r="G151" s="142"/>
      <c r="H151" s="142"/>
      <c r="I151" s="143"/>
      <c r="J151" s="39"/>
      <c r="K151" s="54"/>
      <c r="L151" s="20"/>
      <c r="M151" s="20"/>
      <c r="N151" s="20"/>
      <c r="O151" s="20"/>
      <c r="P151" s="20"/>
      <c r="Q151" s="20"/>
      <c r="R151" s="20"/>
      <c r="S151" s="20"/>
      <c r="T151" s="20"/>
      <c r="U151" s="59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</row>
    <row r="152" spans="2:35" ht="12.75" customHeight="1" x14ac:dyDescent="0.25">
      <c r="B152" s="34">
        <v>1</v>
      </c>
      <c r="D152" s="17" t="s">
        <v>218</v>
      </c>
      <c r="E152" s="17" t="s">
        <v>197</v>
      </c>
      <c r="F152" s="93">
        <v>21674.28</v>
      </c>
      <c r="G152" s="135" t="s">
        <v>3</v>
      </c>
      <c r="H152" s="136"/>
      <c r="I152" s="94">
        <v>22792.18</v>
      </c>
      <c r="J152" s="39" t="s">
        <v>52</v>
      </c>
      <c r="K152" s="54"/>
      <c r="L152" s="20"/>
      <c r="M152" s="20"/>
      <c r="N152" s="20"/>
      <c r="O152" s="20"/>
      <c r="P152" s="20"/>
      <c r="Q152" s="20"/>
      <c r="R152" s="20"/>
      <c r="S152" s="20"/>
      <c r="T152" s="20"/>
      <c r="U152" s="59"/>
      <c r="V152" s="20"/>
      <c r="W152" s="20"/>
      <c r="X152" s="20"/>
      <c r="Y152" s="20"/>
      <c r="Z152" s="20"/>
      <c r="AA152" s="59">
        <v>10</v>
      </c>
      <c r="AB152" s="20"/>
      <c r="AC152" s="20"/>
      <c r="AD152" s="20"/>
      <c r="AE152" s="20"/>
      <c r="AF152" s="20"/>
      <c r="AG152" s="20"/>
      <c r="AH152" s="20"/>
      <c r="AI152" s="20"/>
    </row>
    <row r="153" spans="2:35" ht="12.75" customHeight="1" x14ac:dyDescent="0.25">
      <c r="B153" s="34">
        <v>1</v>
      </c>
      <c r="D153" s="17" t="s">
        <v>219</v>
      </c>
      <c r="E153" s="17" t="s">
        <v>220</v>
      </c>
      <c r="F153" s="93">
        <v>22073</v>
      </c>
      <c r="G153" s="135" t="s">
        <v>3</v>
      </c>
      <c r="H153" s="136"/>
      <c r="I153" s="94">
        <v>23084.84</v>
      </c>
      <c r="J153" s="39" t="s">
        <v>48</v>
      </c>
      <c r="K153" s="54"/>
      <c r="L153" s="20"/>
      <c r="M153" s="20"/>
      <c r="N153" s="20"/>
      <c r="O153" s="20"/>
      <c r="P153" s="20"/>
      <c r="Q153" s="20"/>
      <c r="R153" s="20"/>
      <c r="S153" s="20"/>
      <c r="T153" s="20"/>
      <c r="U153" s="59"/>
      <c r="V153" s="20"/>
      <c r="W153" s="20"/>
      <c r="X153" s="20"/>
      <c r="Y153" s="20"/>
      <c r="Z153" s="20"/>
      <c r="AA153" s="59">
        <f>ROUND((I153-F153)/100,0)</f>
        <v>10</v>
      </c>
      <c r="AB153" s="20"/>
      <c r="AC153" s="20"/>
      <c r="AD153" s="20"/>
      <c r="AE153" s="20"/>
      <c r="AF153" s="20"/>
      <c r="AG153" s="20"/>
      <c r="AH153" s="20"/>
      <c r="AI153" s="20"/>
    </row>
    <row r="154" spans="2:35" ht="12.75" customHeight="1" x14ac:dyDescent="0.25">
      <c r="B154" s="34"/>
      <c r="D154" s="17"/>
      <c r="E154" s="17"/>
      <c r="F154" s="93"/>
      <c r="G154" s="91"/>
      <c r="H154" s="92"/>
      <c r="I154" s="94"/>
      <c r="J154" s="39"/>
      <c r="K154" s="54"/>
      <c r="L154" s="20"/>
      <c r="M154" s="20"/>
      <c r="N154" s="20"/>
      <c r="O154" s="20"/>
      <c r="P154" s="20"/>
      <c r="Q154" s="20"/>
      <c r="R154" s="20"/>
      <c r="S154" s="20"/>
      <c r="T154" s="20"/>
      <c r="U154" s="59"/>
      <c r="V154" s="20"/>
      <c r="W154" s="20"/>
      <c r="X154" s="20"/>
      <c r="Y154" s="20"/>
      <c r="Z154" s="20"/>
      <c r="AA154" s="59"/>
      <c r="AB154" s="20"/>
      <c r="AC154" s="20"/>
      <c r="AD154" s="20"/>
      <c r="AE154" s="20"/>
      <c r="AF154" s="20"/>
      <c r="AG154" s="20"/>
      <c r="AH154" s="20"/>
      <c r="AI154" s="20"/>
    </row>
    <row r="155" spans="2:35" ht="12.75" customHeight="1" x14ac:dyDescent="0.25">
      <c r="B155" s="34"/>
      <c r="D155" s="17"/>
      <c r="E155" s="17"/>
      <c r="F155" s="141" t="s">
        <v>44</v>
      </c>
      <c r="G155" s="142"/>
      <c r="H155" s="142"/>
      <c r="I155" s="143"/>
      <c r="J155" s="70"/>
      <c r="K155" s="54"/>
      <c r="L155" s="20"/>
      <c r="M155" s="20"/>
      <c r="N155" s="20"/>
      <c r="O155" s="20"/>
      <c r="P155" s="20"/>
      <c r="Q155" s="20"/>
      <c r="R155" s="20"/>
      <c r="S155" s="20"/>
      <c r="T155" s="20"/>
      <c r="U155" s="44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</row>
    <row r="156" spans="2:35" ht="12.75" customHeight="1" x14ac:dyDescent="0.25">
      <c r="B156" s="34">
        <v>1</v>
      </c>
      <c r="D156" s="17" t="s">
        <v>133</v>
      </c>
      <c r="E156" s="17" t="s">
        <v>187</v>
      </c>
      <c r="F156" s="18">
        <v>21438.02</v>
      </c>
      <c r="G156" s="135" t="s">
        <v>3</v>
      </c>
      <c r="H156" s="136"/>
      <c r="I156" s="41">
        <v>21675.43</v>
      </c>
      <c r="J156" s="39" t="s">
        <v>52</v>
      </c>
      <c r="K156" s="54"/>
      <c r="L156" s="20"/>
      <c r="M156" s="20"/>
      <c r="N156" s="20"/>
      <c r="O156" s="20"/>
      <c r="P156" s="20"/>
      <c r="Q156" s="20">
        <v>247</v>
      </c>
      <c r="R156" s="20"/>
      <c r="S156" s="20"/>
      <c r="T156" s="20"/>
      <c r="U156" s="44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</row>
    <row r="157" spans="2:35" ht="12.75" customHeight="1" x14ac:dyDescent="0.25">
      <c r="B157" s="34">
        <v>1</v>
      </c>
      <c r="D157" s="17" t="s">
        <v>134</v>
      </c>
      <c r="E157" s="17" t="s">
        <v>60</v>
      </c>
      <c r="F157" s="18">
        <v>21868.33</v>
      </c>
      <c r="G157" s="135" t="s">
        <v>3</v>
      </c>
      <c r="H157" s="136"/>
      <c r="I157" s="41">
        <v>22137.9</v>
      </c>
      <c r="J157" s="39" t="s">
        <v>52</v>
      </c>
      <c r="K157" s="54"/>
      <c r="L157" s="20"/>
      <c r="M157" s="20"/>
      <c r="N157" s="20"/>
      <c r="O157" s="20"/>
      <c r="P157" s="20"/>
      <c r="Q157" s="20">
        <v>280</v>
      </c>
      <c r="R157" s="20"/>
      <c r="S157" s="20"/>
      <c r="T157" s="20"/>
      <c r="U157" s="44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</row>
    <row r="158" spans="2:35" ht="12.75" customHeight="1" x14ac:dyDescent="0.25">
      <c r="B158" s="34">
        <v>1</v>
      </c>
      <c r="D158" s="17" t="s">
        <v>135</v>
      </c>
      <c r="E158" s="17" t="s">
        <v>188</v>
      </c>
      <c r="F158" s="18">
        <v>22493.19</v>
      </c>
      <c r="G158" s="135" t="s">
        <v>3</v>
      </c>
      <c r="H158" s="136"/>
      <c r="I158" s="41">
        <v>22882.55</v>
      </c>
      <c r="J158" s="39" t="s">
        <v>52</v>
      </c>
      <c r="K158" s="54"/>
      <c r="L158" s="20"/>
      <c r="M158" s="20"/>
      <c r="N158" s="20"/>
      <c r="O158" s="20"/>
      <c r="P158" s="20"/>
      <c r="Q158" s="20">
        <v>390</v>
      </c>
      <c r="R158" s="20"/>
      <c r="S158" s="20"/>
      <c r="T158" s="20"/>
      <c r="U158" s="44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</row>
    <row r="159" spans="2:35" ht="12.75" customHeight="1" x14ac:dyDescent="0.25">
      <c r="B159" s="34">
        <v>1</v>
      </c>
      <c r="D159" s="17" t="s">
        <v>136</v>
      </c>
      <c r="E159" s="17" t="s">
        <v>65</v>
      </c>
      <c r="F159" s="18">
        <v>22750</v>
      </c>
      <c r="G159" s="135" t="s">
        <v>3</v>
      </c>
      <c r="H159" s="136"/>
      <c r="I159" s="41">
        <v>22760.5</v>
      </c>
      <c r="J159" s="39" t="s">
        <v>52</v>
      </c>
      <c r="K159" s="54"/>
      <c r="L159" s="20"/>
      <c r="M159" s="20"/>
      <c r="N159" s="20"/>
      <c r="O159" s="20"/>
      <c r="P159" s="20"/>
      <c r="Q159" s="20">
        <v>18</v>
      </c>
      <c r="R159" s="20"/>
      <c r="S159" s="20"/>
      <c r="T159" s="20"/>
      <c r="U159" s="44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</row>
    <row r="160" spans="2:35" ht="12.75" customHeight="1" x14ac:dyDescent="0.25">
      <c r="B160" s="34"/>
      <c r="D160" s="17"/>
      <c r="E160" s="17"/>
      <c r="F160" s="141" t="s">
        <v>87</v>
      </c>
      <c r="G160" s="142"/>
      <c r="H160" s="142"/>
      <c r="I160" s="143"/>
      <c r="J160" s="39"/>
      <c r="K160" s="54"/>
      <c r="L160" s="20"/>
      <c r="M160" s="20"/>
      <c r="N160" s="20"/>
      <c r="O160" s="20"/>
      <c r="P160" s="20"/>
      <c r="Q160" s="20"/>
      <c r="R160" s="20"/>
      <c r="S160" s="20"/>
      <c r="T160" s="20"/>
      <c r="U160" s="44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</row>
    <row r="161" spans="2:35" ht="12.6" customHeight="1" x14ac:dyDescent="0.25">
      <c r="B161" s="34">
        <v>1</v>
      </c>
      <c r="D161" s="17" t="s">
        <v>137</v>
      </c>
      <c r="E161" s="17" t="s">
        <v>189</v>
      </c>
      <c r="F161" s="18">
        <v>301040.09999999998</v>
      </c>
      <c r="G161" s="135" t="s">
        <v>3</v>
      </c>
      <c r="H161" s="136"/>
      <c r="I161" s="41">
        <v>301738.2</v>
      </c>
      <c r="J161" s="39" t="s">
        <v>48</v>
      </c>
      <c r="K161" s="54"/>
      <c r="L161" s="20"/>
      <c r="M161" s="20"/>
      <c r="N161" s="20"/>
      <c r="O161" s="20"/>
      <c r="P161" s="20"/>
      <c r="Q161" s="20">
        <v>711</v>
      </c>
      <c r="R161" s="20"/>
      <c r="S161" s="20"/>
      <c r="T161" s="20"/>
      <c r="U161" s="44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</row>
    <row r="162" spans="2:35" ht="12.75" customHeight="1" thickBot="1" x14ac:dyDescent="0.3">
      <c r="B162" s="35"/>
      <c r="D162" s="17"/>
      <c r="E162" s="17"/>
      <c r="F162" s="18"/>
      <c r="G162" s="64"/>
      <c r="H162" s="65"/>
      <c r="I162" s="41"/>
      <c r="J162" s="40"/>
      <c r="K162" s="54"/>
      <c r="L162" s="20"/>
      <c r="M162" s="20"/>
      <c r="N162" s="20"/>
      <c r="O162" s="20"/>
      <c r="P162" s="20"/>
      <c r="Q162" s="20"/>
      <c r="R162" s="20"/>
      <c r="S162" s="20"/>
      <c r="T162" s="44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</row>
    <row r="163" spans="2:35" ht="12.75" customHeight="1" x14ac:dyDescent="0.25">
      <c r="B163" s="5" t="s">
        <v>13</v>
      </c>
      <c r="D163" s="154" t="s">
        <v>4</v>
      </c>
      <c r="E163" s="155"/>
      <c r="F163" s="155"/>
      <c r="G163" s="155"/>
      <c r="H163" s="155"/>
      <c r="I163" s="155"/>
      <c r="J163" s="156"/>
      <c r="K163" s="22">
        <f>IF(K88="","",IF(K106="",IF(SUM(COUNTIF(K107:K162,"LS")+COUNTIF(K107:K162,"LUMP"))&gt;0,"LS",""),IF(SUM(K107:K162)&gt;0,ROUNDUP(SUM(K107:K162),0),"")))</f>
        <v>2096</v>
      </c>
      <c r="L163" s="22">
        <f>SUM(L108:L161)</f>
        <v>2531.5050000000001</v>
      </c>
      <c r="M163" s="22">
        <f>IF(M88="","",IF(M106="",IF(SUM(COUNTIF(M107:M162,"LS")+COUNTIF(M107:M162,"LUMP"))&gt;0,"LS",""),IF(SUM(M107:M162)&gt;0,ROUNDUP(SUM(M107:M162),0),"")))</f>
        <v>2</v>
      </c>
      <c r="N163" s="22">
        <f>IF(N88="","",IF(N106="",IF(SUM(COUNTIF(N107:N162,"LS")+COUNTIF(N107:N162,"LUMP"))&gt;0,"LS",""),IF(SUM(N107:N162)&gt;0,ROUNDUP(SUM(N107:N162),0),"")))</f>
        <v>1</v>
      </c>
      <c r="O163" s="22">
        <f>IF(O88="","",IF(O106="",IF(SUM(COUNTIF(O107:O162,"LS")+COUNTIF(O107:O162,"LUMP"))&gt;0,"LS",""),IF(SUM(O107:O162)&gt;0,ROUNDUP(SUM(O107:O162),0),"")))</f>
        <v>3</v>
      </c>
      <c r="P163" s="22">
        <f>IF(P88="","",IF(P106="",IF(SUM(COUNTIF(P107:P162,"LS")+COUNTIF(P107:P162,"LUMP"))&gt;0,"LS",""),IF(SUM(P107:P162)&gt;0,ROUNDUP(SUM(P107:P162),0),"")))</f>
        <v>4</v>
      </c>
      <c r="Q163" s="22">
        <f>IF(Q88="","",IF(Q106="",IF(SUM(COUNTIF(Q107:Q162,"LS")+COUNTIF(Q107:Q162,"LUMP"))&gt;0,"LS",""),IF(SUM(Q107:Q162)&gt;0,ROUNDUP(SUM(Q107:Q162),0),"")))</f>
        <v>1646</v>
      </c>
      <c r="R163" s="22">
        <f>IF(R88="","",IF(R106="",IF(SUM(COUNTIF(R107:R162,"LS")+COUNTIF(R107:R162,"LUMP"))&gt;0,"LS",""),IF(SUM(R107:R162)&gt;0,ROUNDUP(SUM(R107:R162),0),"")))</f>
        <v>54</v>
      </c>
      <c r="S163" s="22" t="str">
        <f>IF(S88="","",IF(S106="",IF(SUM(COUNTIF(S107:S162,"LS")+COUNTIF(S107:S162,"LUMP"))&gt;0,"LS",""),IF(SUM(S107:S162)&gt;0,ROUNDUP(SUM(S107:S162),0),"")))</f>
        <v/>
      </c>
      <c r="T163" s="22">
        <f>IF(T88="","",IF(T106="",IF(SUM(COUNTIF(T107:T162,"LS")+COUNTIF(T107:T162,"LUMP"))&gt;0,"LS",""),IF(SUM(T107:T162)&gt;0,ROUNDUP(SUM(T107:T162),0),"")))</f>
        <v>899</v>
      </c>
      <c r="U163" s="22">
        <f>IF(U88="","",IF(U106="",IF(SUM(COUNTIF(U107:U162,"LS")+COUNTIF(U107:U162,"LUMP"))&gt;0,"LS",""),IF(SUM(U107:U162)&gt;0,ROUNDUP(SUM(U107:U162),0),"")))</f>
        <v>970</v>
      </c>
      <c r="V163" s="22" t="str">
        <f>IF(V88="","",IF(V106="",IF(SUM(COUNTIF(V107:V162,"LS")+COUNTIF(V107:V162,"LUMP"))&gt;0,"LS",""),IF(SUM(V107:V162)&gt;0,ROUNDUP(SUM(V107:V162),0),"")))</f>
        <v/>
      </c>
      <c r="W163" s="22"/>
      <c r="X163" s="22">
        <f>IF(X88="","",IF(X106="",IF(SUM(COUNTIF(X107:X162,"LS")+COUNTIF(X107:X162,"LUMP"))&gt;0,"LS",""),IF(SUM(X107:X162)&gt;0,ROUNDUP(SUM(X107:X162),0),"")))</f>
        <v>10</v>
      </c>
      <c r="Y163" s="22">
        <f>IF(Y88="","",IF(Y106="",IF(SUM(COUNTIF(Y107:Y162,"LS")+COUNTIF(Y107:Y162,"LUMP"))&gt;0,"LS",""),IF(SUM(Y107:Y162)&gt;0,ROUNDUP(SUM(Y107:Y162),0),"")))</f>
        <v>6</v>
      </c>
      <c r="Z163" s="22">
        <f>IF(Z88="","",IF(Z106="",IF(SUM(COUNTIF(Z107:Z162,"LS")+COUNTIF(Z107:Z162,"LUMP"))&gt;0,"LS",""),IF(SUM(Z107:Z162)&gt;0,ROUNDUP(SUM(Z107:Z162),0),"")))</f>
        <v>6</v>
      </c>
      <c r="AA163" s="22">
        <f>IF(AA88="","",IF(AA106="",IF(SUM(COUNTIF(AA107:AA162,"LS")+COUNTIF(AA107:AA162,"LUMP"))&gt;0,"LS",""),IF(SUM(AA107:AA162)&gt;0,ROUNDUP(SUM(AA107:AA162),0),"")))</f>
        <v>53</v>
      </c>
      <c r="AB163" s="22">
        <f>IF(AB88="","",IF(AB106="",IF(SUM(COUNTIF(AB107:AB162,"LS")+COUNTIF(AB107:AB162,"LUMP"))&gt;0,"LS",""),IF(SUM(AB107:AB162)&gt;0,ROUNDUP(SUM(AB107:AB162),0),"")))</f>
        <v>51</v>
      </c>
      <c r="AC163" s="22" t="str">
        <f>IF(AC88="","",IF(AC106="",IF(SUM(COUNTIF(AC107:AC162,"LS")+COUNTIF(AC107:AC162,"LUMP"))&gt;0,"LS",""),IF(SUM(AC107:AC162)&gt;0,ROUNDUP(SUM(AC107:AC162),0),"")))</f>
        <v/>
      </c>
      <c r="AD163" s="22" t="str">
        <f>IF(AD88="","",IF(AD106="",IF(SUM(COUNTIF(AD107:AD162,"LS")+COUNTIF(AD107:AD162,"LUMP"))&gt;0,"LS",""),IF(SUM(AD107:AD162)&gt;0,ROUNDUP(SUM(AD107:AD162),0),"")))</f>
        <v/>
      </c>
      <c r="AE163" s="22" t="str">
        <f>IF(AE88="","",IF(AE106="",IF(SUM(COUNTIF(AE107:AE162,"LS")+COUNTIF(AE107:AE162,"LUMP"))&gt;0,"LS",""),IF(SUM(AE107:AE162)&gt;0,ROUNDUP(SUM(AE107:AE162),0),"")))</f>
        <v/>
      </c>
      <c r="AF163" s="22"/>
      <c r="AG163" s="22"/>
      <c r="AH163" s="22" t="str">
        <f>IF(AH88="","",IF(AH106="",IF(SUM(COUNTIF(AH107:AH162,"LS")+COUNTIF(AH107:AH162,"LUMP"))&gt;0,"LS",""),IF(SUM(AH107:AH162)&gt;0,ROUNDUP(SUM(AH107:AH162),0),"")))</f>
        <v/>
      </c>
      <c r="AI163" s="22" t="str">
        <f>IF(AI88="","",IF(AI106="",IF(SUM(COUNTIF(AI107:AI162,"LS")+COUNTIF(AI107:AI162,"LUMP"))&gt;0,"LS",""),IF(SUM(AI107:AI162)&gt;0,ROUNDUP(SUM(AI107:AI162),0),"")))</f>
        <v/>
      </c>
    </row>
    <row r="164" spans="2:35" ht="12.75" customHeight="1" thickBot="1" x14ac:dyDescent="0.3"/>
    <row r="165" spans="2:35" ht="12.75" customHeight="1" thickBot="1" x14ac:dyDescent="0.3">
      <c r="B165" s="32" t="s">
        <v>11</v>
      </c>
      <c r="D165" s="134">
        <f>D87+1</f>
        <v>3</v>
      </c>
      <c r="E165" s="134"/>
      <c r="F165" s="134"/>
      <c r="G165" s="134"/>
      <c r="H165" s="134"/>
      <c r="I165" s="134"/>
      <c r="J165" s="134"/>
      <c r="K165" s="134"/>
      <c r="L165" s="134"/>
      <c r="M165" s="134"/>
      <c r="N165" s="134"/>
      <c r="O165" s="134"/>
      <c r="P165" s="134"/>
      <c r="Q165" s="134"/>
      <c r="R165" s="134"/>
      <c r="S165" s="134"/>
      <c r="T165" s="134"/>
      <c r="U165" s="134"/>
      <c r="V165" s="134"/>
      <c r="W165" s="134"/>
      <c r="X165" s="134"/>
      <c r="Y165" s="134"/>
      <c r="Z165" s="134"/>
      <c r="AA165" s="134"/>
      <c r="AB165" s="134"/>
      <c r="AC165" s="134"/>
      <c r="AD165" s="134"/>
      <c r="AE165" s="134"/>
      <c r="AF165" s="134"/>
      <c r="AG165" s="134"/>
      <c r="AH165" s="134"/>
      <c r="AI165" s="134"/>
    </row>
    <row r="166" spans="2:35" ht="12.75" customHeight="1" thickBot="1" x14ac:dyDescent="0.3">
      <c r="B166" s="36" t="s">
        <v>140</v>
      </c>
      <c r="D166" s="147" t="s">
        <v>9</v>
      </c>
      <c r="E166" s="147"/>
      <c r="F166" s="147"/>
      <c r="G166" s="147"/>
      <c r="H166" s="147"/>
      <c r="I166" s="147"/>
      <c r="J166" s="147"/>
      <c r="K166" s="31" t="s">
        <v>223</v>
      </c>
      <c r="L166" s="31" t="s">
        <v>138</v>
      </c>
      <c r="M166" s="31" t="s">
        <v>139</v>
      </c>
      <c r="N166" s="31" t="s">
        <v>247</v>
      </c>
      <c r="O166" s="31" t="s">
        <v>158</v>
      </c>
      <c r="P166" s="31" t="s">
        <v>153</v>
      </c>
      <c r="Q166" s="31" t="s">
        <v>155</v>
      </c>
      <c r="R166" s="31" t="s">
        <v>155</v>
      </c>
      <c r="S166" s="31" t="s">
        <v>155</v>
      </c>
      <c r="T166" s="31" t="s">
        <v>156</v>
      </c>
      <c r="U166" s="31" t="s">
        <v>157</v>
      </c>
      <c r="V166" s="31" t="s">
        <v>157</v>
      </c>
      <c r="W166" s="31" t="s">
        <v>157</v>
      </c>
      <c r="X166" s="31" t="s">
        <v>201</v>
      </c>
      <c r="Y166" s="31" t="s">
        <v>221</v>
      </c>
      <c r="Z166" s="31" t="s">
        <v>236</v>
      </c>
      <c r="AA166" s="31" t="s">
        <v>159</v>
      </c>
      <c r="AB166" s="31" t="s">
        <v>214</v>
      </c>
      <c r="AC166" s="31" t="s">
        <v>160</v>
      </c>
      <c r="AD166" s="31" t="s">
        <v>209</v>
      </c>
      <c r="AE166" s="31" t="s">
        <v>161</v>
      </c>
      <c r="AF166" s="31"/>
      <c r="AG166" s="31"/>
      <c r="AH166" s="31"/>
      <c r="AI166" s="31"/>
    </row>
    <row r="167" spans="2:35" ht="12.75" customHeight="1" thickBot="1" x14ac:dyDescent="0.3">
      <c r="D167" s="140" t="s">
        <v>10</v>
      </c>
      <c r="E167" s="140"/>
      <c r="F167" s="140"/>
      <c r="G167" s="140"/>
      <c r="H167" s="140"/>
      <c r="I167" s="140"/>
      <c r="J167" s="140"/>
      <c r="K167" s="24"/>
      <c r="L167" s="24" t="s">
        <v>246</v>
      </c>
      <c r="M167" s="24"/>
      <c r="N167" s="24"/>
      <c r="O167" s="24"/>
      <c r="P167" s="24" t="s">
        <v>154</v>
      </c>
      <c r="Q167" s="24"/>
      <c r="R167" s="24" t="s">
        <v>154</v>
      </c>
      <c r="S167" s="24" t="s">
        <v>227</v>
      </c>
      <c r="T167" s="24"/>
      <c r="U167" s="24"/>
      <c r="V167" s="24" t="s">
        <v>154</v>
      </c>
      <c r="W167" s="24" t="s">
        <v>227</v>
      </c>
      <c r="X167" s="24"/>
      <c r="Y167" s="24" t="s">
        <v>222</v>
      </c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</row>
    <row r="168" spans="2:35" ht="12.75" customHeight="1" x14ac:dyDescent="0.25">
      <c r="B168" s="159" t="s">
        <v>12</v>
      </c>
      <c r="D168" s="144" t="s">
        <v>0</v>
      </c>
      <c r="E168" s="144" t="s">
        <v>1</v>
      </c>
      <c r="F168" s="148" t="s">
        <v>2</v>
      </c>
      <c r="G168" s="149"/>
      <c r="H168" s="149"/>
      <c r="I168" s="149"/>
      <c r="J168" s="137" t="s">
        <v>47</v>
      </c>
      <c r="K168" s="8" t="str">
        <f t="shared" ref="K168:AC168" si="37">IF(OR(TRIM(K166)=0,TRIM(K166)=""),"",IF(IFERROR(TRIM(INDEX(QryItemNamed,MATCH(TRIM(K166),ITEM,0),2)),"")="Y","SPECIAL",LEFT(IFERROR(TRIM(INDEX(ITEM,MATCH(TRIM(K166),ITEM,0))),""),3)))</f>
        <v>503</v>
      </c>
      <c r="L168" s="9" t="str">
        <f t="shared" si="37"/>
        <v>601</v>
      </c>
      <c r="M168" s="9" t="str">
        <f t="shared" si="37"/>
        <v>670</v>
      </c>
      <c r="N168" s="9" t="str">
        <f t="shared" si="37"/>
        <v>601</v>
      </c>
      <c r="O168" s="9" t="str">
        <f t="shared" si="37"/>
        <v>602</v>
      </c>
      <c r="P168" s="9" t="str">
        <f t="shared" si="37"/>
        <v>611</v>
      </c>
      <c r="Q168" s="9" t="str">
        <f t="shared" si="37"/>
        <v>611</v>
      </c>
      <c r="R168" s="9" t="str">
        <f t="shared" si="37"/>
        <v>611</v>
      </c>
      <c r="S168" s="9" t="str">
        <f t="shared" si="37"/>
        <v>611</v>
      </c>
      <c r="T168" s="9" t="str">
        <f t="shared" si="37"/>
        <v>611</v>
      </c>
      <c r="U168" s="9" t="str">
        <f t="shared" si="37"/>
        <v>611</v>
      </c>
      <c r="V168" s="9" t="str">
        <f t="shared" si="37"/>
        <v>611</v>
      </c>
      <c r="W168" s="9" t="str">
        <f t="shared" si="37"/>
        <v>611</v>
      </c>
      <c r="X168" s="9" t="str">
        <f t="shared" si="37"/>
        <v>611</v>
      </c>
      <c r="Y168" s="9" t="str">
        <f t="shared" si="37"/>
        <v>611</v>
      </c>
      <c r="Z168" s="9" t="str">
        <f t="shared" si="37"/>
        <v>611</v>
      </c>
      <c r="AA168" s="9" t="str">
        <f t="shared" ref="AA168:AB168" si="38">IF(OR(TRIM(AA166)=0,TRIM(AA166)=""),"",IF(IFERROR(TRIM(INDEX(QryItemNamed,MATCH(TRIM(AA166),ITEM,0),2)),"")="Y","SPECIAL",LEFT(IFERROR(TRIM(INDEX(ITEM,MATCH(TRIM(AA166),ITEM,0))),""),3)))</f>
        <v>611</v>
      </c>
      <c r="AB168" s="9" t="str">
        <f t="shared" si="38"/>
        <v>611</v>
      </c>
      <c r="AC168" s="9" t="str">
        <f t="shared" si="37"/>
        <v>611</v>
      </c>
      <c r="AD168" s="9" t="str">
        <f t="shared" ref="AD168" si="39">IF(OR(TRIM(AD166)=0,TRIM(AD166)=""),"",IF(IFERROR(TRIM(INDEX(QryItemNamed,MATCH(TRIM(AD166),ITEM,0),2)),"")="Y","SPECIAL",LEFT(IFERROR(TRIM(INDEX(ITEM,MATCH(TRIM(AD166),ITEM,0))),""),3)))</f>
        <v>611</v>
      </c>
      <c r="AE168" s="9" t="str">
        <f t="shared" ref="AE168:AF168" si="40">IF(OR(TRIM(AE166)=0,TRIM(AE166)=""),"",IF(IFERROR(TRIM(INDEX(QryItemNamed,MATCH(TRIM(AE166),ITEM,0),2)),"")="Y","SPECIAL",LEFT(IFERROR(TRIM(INDEX(ITEM,MATCH(TRIM(AE166),ITEM,0))),""),3)))</f>
        <v>611</v>
      </c>
      <c r="AF168" s="9" t="str">
        <f t="shared" si="40"/>
        <v/>
      </c>
      <c r="AG168" s="9" t="str">
        <f t="shared" ref="AG168:AH168" si="41">IF(OR(TRIM(AG166)=0,TRIM(AG166)=""),"",IF(IFERROR(TRIM(INDEX(QryItemNamed,MATCH(TRIM(AG166),ITEM,0),2)),"")="Y","SPECIAL",LEFT(IFERROR(TRIM(INDEX(ITEM,MATCH(TRIM(AG166),ITEM,0))),""),3)))</f>
        <v/>
      </c>
      <c r="AH168" s="9" t="str">
        <f t="shared" si="41"/>
        <v/>
      </c>
      <c r="AI168" s="9" t="str">
        <f t="shared" ref="AI168" si="42">IF(OR(TRIM(AI166)=0,TRIM(AI166)=""),"",IF(IFERROR(TRIM(INDEX(QryItemNamed,MATCH(TRIM(AI166),ITEM,0),2)),"")="Y","SPECIAL",LEFT(IFERROR(TRIM(INDEX(ITEM,MATCH(TRIM(AI166),ITEM,0))),""),3)))</f>
        <v/>
      </c>
    </row>
    <row r="169" spans="2:35" ht="12.75" customHeight="1" x14ac:dyDescent="0.25">
      <c r="B169" s="160"/>
      <c r="D169" s="145"/>
      <c r="E169" s="145"/>
      <c r="F169" s="150"/>
      <c r="G169" s="151"/>
      <c r="H169" s="151"/>
      <c r="I169" s="151"/>
      <c r="J169" s="138"/>
      <c r="K169" s="157" t="str">
        <f t="shared" ref="K169:AC169" si="43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>COFFERDAMS AND EXCAVATION BRACING, AS PER PLAN</v>
      </c>
      <c r="L169" s="127" t="str">
        <f t="shared" si="43"/>
        <v>TIED CONCRETE BLOCK MAT, TYPE 1, UNDERLAYMENT</v>
      </c>
      <c r="M169" s="127" t="str">
        <f t="shared" si="43"/>
        <v>DITCH EROSION PROTECTION MAT, TYPE B</v>
      </c>
      <c r="N169" s="127" t="str">
        <f t="shared" si="43"/>
        <v>ROCK CHANNEL PROTECTION, TYPE C WITH FILTER</v>
      </c>
      <c r="O169" s="124" t="str">
        <f t="shared" si="43"/>
        <v>CONCRETE MASONRY</v>
      </c>
      <c r="P169" s="124" t="str">
        <f t="shared" si="43"/>
        <v>12" CONDUIT, TYPE C, 706.02</v>
      </c>
      <c r="Q169" s="124" t="str">
        <f t="shared" si="43"/>
        <v>15" CONDUIT, TYPE B</v>
      </c>
      <c r="R169" s="124" t="str">
        <f t="shared" si="43"/>
        <v>15" CONDUIT, TYPE B, 706.02</v>
      </c>
      <c r="S169" s="124" t="str">
        <f t="shared" si="43"/>
        <v>15" CONDUIT, TYPE B, 706.02,  JOINTS PER 706.11</v>
      </c>
      <c r="T169" s="124" t="str">
        <f t="shared" si="43"/>
        <v>15" CONDUIT, TYPE C</v>
      </c>
      <c r="U169" s="124" t="str">
        <f t="shared" si="43"/>
        <v>18" CONDUIT, TYPE B</v>
      </c>
      <c r="V169" s="124" t="str">
        <f t="shared" si="43"/>
        <v>18" CONDUIT, TYPE B, 706.02</v>
      </c>
      <c r="W169" s="124" t="str">
        <f t="shared" ref="W169" si="44">IF(OR(TRIM(W166)=0,TRIM(W166)=""),IF(W167="","",W167),IF(IFERROR(TRIM(INDEX(QryItemNamed,MATCH(TRIM(W166),ITEM,0),2)),"")="Y",TRIM(RIGHT(IFERROR(TRIM(INDEX(QryItemNamed,MATCH(TRIM(W166),ITEM,0),4)),"123456789012"),LEN(IFERROR(TRIM(INDEX(QryItemNamed,MATCH(TRIM(W166),ITEM,0),4)),"123456789012"))-9))&amp;W167,IFERROR(TRIM(INDEX(QryItemNamed,MATCH(TRIM(W166),ITEM,0),4))&amp;W167,"ITEM CODE DOES NOT EXIST IN ITEM MASTER")))</f>
        <v>18" CONDUIT, TYPE B, 706.02,  JOINTS PER 706.11</v>
      </c>
      <c r="X169" s="124" t="str">
        <f t="shared" si="43"/>
        <v>36" CONDUIT, TYPE C</v>
      </c>
      <c r="Y169" s="124" t="str">
        <f t="shared" si="43"/>
        <v>CONDUIT, MISC.: CONDUIT INSTALLED BY THE TRENCHLESS METHOD, 24"</v>
      </c>
      <c r="Z169" s="124" t="str">
        <f t="shared" si="43"/>
        <v>CATCH BASIN, NO. 5</v>
      </c>
      <c r="AA169" s="124" t="str">
        <f t="shared" ref="AA169:AB169" si="45">IF(OR(TRIM(AA166)=0,TRIM(AA166)=""),IF(AA167="","",AA167),IF(IFERROR(TRIM(INDEX(QryItemNamed,MATCH(TRIM(AA166),ITEM,0),2)),"")="Y",TRIM(RIGHT(IFERROR(TRIM(INDEX(QryItemNamed,MATCH(TRIM(AA166),ITEM,0),4)),"123456789012"),LEN(IFERROR(TRIM(INDEX(QryItemNamed,MATCH(TRIM(AA166),ITEM,0),4)),"123456789012"))-9))&amp;AA167,IFERROR(TRIM(INDEX(QryItemNamed,MATCH(TRIM(AA166),ITEM,0),4))&amp;AA167,"ITEM CODE DOES NOT EXIST IN ITEM MASTER")))</f>
        <v>CATCH BASIN, NO. 8</v>
      </c>
      <c r="AB169" s="128" t="str">
        <f t="shared" si="45"/>
        <v>CATCH BASIN, NO. 8A</v>
      </c>
      <c r="AC169" s="128" t="str">
        <f t="shared" si="43"/>
        <v>INLET, NO. 3 FOR SINGLE SLOPE BARRIER, TYPE C</v>
      </c>
      <c r="AD169" s="128" t="str">
        <f t="shared" ref="AD169" si="46">IF(OR(TRIM(AD166)=0,TRIM(AD166)=""),IF(AD167="","",AD167),IF(IFERROR(TRIM(INDEX(QryItemNamed,MATCH(TRIM(AD166),ITEM,0),2)),"")="Y",TRIM(RIGHT(IFERROR(TRIM(INDEX(QryItemNamed,MATCH(TRIM(AD166),ITEM,0),4)),"123456789012"),LEN(IFERROR(TRIM(INDEX(QryItemNamed,MATCH(TRIM(AD166),ITEM,0),4)),"123456789012"))-9))&amp;AD167,IFERROR(TRIM(INDEX(QryItemNamed,MATCH(TRIM(AD166),ITEM,0),4))&amp;AD167,"ITEM CODE DOES NOT EXIST IN ITEM MASTER")))</f>
        <v>INLET, NO. 3D, AS PER PLAN</v>
      </c>
      <c r="AE169" s="124" t="str">
        <f t="shared" ref="AE169:AF169" si="47">IF(OR(TRIM(AE166)=0,TRIM(AE166)=""),IF(AE167="","",AE167),IF(IFERROR(TRIM(INDEX(QryItemNamed,MATCH(TRIM(AE166),ITEM,0),2)),"")="Y",TRIM(RIGHT(IFERROR(TRIM(INDEX(QryItemNamed,MATCH(TRIM(AE166),ITEM,0),4)),"123456789012"),LEN(IFERROR(TRIM(INDEX(QryItemNamed,MATCH(TRIM(AE166),ITEM,0),4)),"123456789012"))-9))&amp;AE167,IFERROR(TRIM(INDEX(QryItemNamed,MATCH(TRIM(AE166),ITEM,0),4))&amp;AE167,"ITEM CODE DOES NOT EXIST IN ITEM MASTER")))</f>
        <v>MANHOLE, NO. 3</v>
      </c>
      <c r="AF169" s="124" t="str">
        <f t="shared" si="47"/>
        <v/>
      </c>
      <c r="AG169" s="124" t="str">
        <f t="shared" ref="AG169:AH169" si="48">IF(OR(TRIM(AG166)=0,TRIM(AG166)=""),IF(AG167="","",AG167),IF(IFERROR(TRIM(INDEX(QryItemNamed,MATCH(TRIM(AG166),ITEM,0),2)),"")="Y",TRIM(RIGHT(IFERROR(TRIM(INDEX(QryItemNamed,MATCH(TRIM(AG166),ITEM,0),4)),"123456789012"),LEN(IFERROR(TRIM(INDEX(QryItemNamed,MATCH(TRIM(AG166),ITEM,0),4)),"123456789012"))-9))&amp;AG167,IFERROR(TRIM(INDEX(QryItemNamed,MATCH(TRIM(AG166),ITEM,0),4))&amp;AG167,"ITEM CODE DOES NOT EXIST IN ITEM MASTER")))</f>
        <v/>
      </c>
      <c r="AH169" s="124" t="str">
        <f t="shared" si="48"/>
        <v/>
      </c>
      <c r="AI169" s="124" t="str">
        <f t="shared" ref="AI169" si="49">IF(OR(TRIM(AI166)=0,TRIM(AI166)=""),IF(AI167="","",AI167),IF(IFERROR(TRIM(INDEX(QryItemNamed,MATCH(TRIM(AI166),ITEM,0),2)),"")="Y",TRIM(RIGHT(IFERROR(TRIM(INDEX(QryItemNamed,MATCH(TRIM(AI166),ITEM,0),4)),"123456789012"),LEN(IFERROR(TRIM(INDEX(QryItemNamed,MATCH(TRIM(AI166),ITEM,0),4)),"123456789012"))-9))&amp;AI167,IFERROR(TRIM(INDEX(QryItemNamed,MATCH(TRIM(AI166),ITEM,0),4))&amp;AI167,"ITEM CODE DOES NOT EXIST IN ITEM MASTER")))</f>
        <v/>
      </c>
    </row>
    <row r="170" spans="2:35" ht="12.75" customHeight="1" x14ac:dyDescent="0.25">
      <c r="B170" s="160"/>
      <c r="D170" s="145"/>
      <c r="E170" s="145"/>
      <c r="F170" s="150"/>
      <c r="G170" s="151"/>
      <c r="H170" s="151"/>
      <c r="I170" s="151"/>
      <c r="J170" s="138"/>
      <c r="K170" s="157"/>
      <c r="L170" s="127"/>
      <c r="M170" s="127"/>
      <c r="N170" s="127"/>
      <c r="O170" s="124"/>
      <c r="P170" s="124"/>
      <c r="Q170" s="124"/>
      <c r="R170" s="124"/>
      <c r="S170" s="124"/>
      <c r="T170" s="124"/>
      <c r="U170" s="124"/>
      <c r="V170" s="124"/>
      <c r="W170" s="124"/>
      <c r="X170" s="124"/>
      <c r="Y170" s="124"/>
      <c r="Z170" s="124"/>
      <c r="AA170" s="124"/>
      <c r="AB170" s="129"/>
      <c r="AC170" s="129"/>
      <c r="AD170" s="129"/>
      <c r="AE170" s="124"/>
      <c r="AF170" s="124"/>
      <c r="AG170" s="124"/>
      <c r="AH170" s="124"/>
      <c r="AI170" s="124"/>
    </row>
    <row r="171" spans="2:35" ht="12.75" customHeight="1" x14ac:dyDescent="0.25">
      <c r="B171" s="160"/>
      <c r="D171" s="145"/>
      <c r="E171" s="145"/>
      <c r="F171" s="150"/>
      <c r="G171" s="151"/>
      <c r="H171" s="151"/>
      <c r="I171" s="151"/>
      <c r="J171" s="138"/>
      <c r="K171" s="157"/>
      <c r="L171" s="127"/>
      <c r="M171" s="127"/>
      <c r="N171" s="127"/>
      <c r="O171" s="124"/>
      <c r="P171" s="124"/>
      <c r="Q171" s="124"/>
      <c r="R171" s="124"/>
      <c r="S171" s="124"/>
      <c r="T171" s="124"/>
      <c r="U171" s="124"/>
      <c r="V171" s="124"/>
      <c r="W171" s="124"/>
      <c r="X171" s="124"/>
      <c r="Y171" s="124"/>
      <c r="Z171" s="124"/>
      <c r="AA171" s="124"/>
      <c r="AB171" s="129"/>
      <c r="AC171" s="129"/>
      <c r="AD171" s="129"/>
      <c r="AE171" s="124"/>
      <c r="AF171" s="124"/>
      <c r="AG171" s="124"/>
      <c r="AH171" s="124"/>
      <c r="AI171" s="124"/>
    </row>
    <row r="172" spans="2:35" ht="12.75" customHeight="1" x14ac:dyDescent="0.25">
      <c r="B172" s="160"/>
      <c r="D172" s="145"/>
      <c r="E172" s="145"/>
      <c r="F172" s="150"/>
      <c r="G172" s="151"/>
      <c r="H172" s="151"/>
      <c r="I172" s="151"/>
      <c r="J172" s="138"/>
      <c r="K172" s="157"/>
      <c r="L172" s="127"/>
      <c r="M172" s="127"/>
      <c r="N172" s="127"/>
      <c r="O172" s="124"/>
      <c r="P172" s="124"/>
      <c r="Q172" s="124"/>
      <c r="R172" s="124"/>
      <c r="S172" s="124"/>
      <c r="T172" s="124"/>
      <c r="U172" s="124"/>
      <c r="V172" s="124"/>
      <c r="W172" s="124"/>
      <c r="X172" s="124"/>
      <c r="Y172" s="124"/>
      <c r="Z172" s="124"/>
      <c r="AA172" s="124"/>
      <c r="AB172" s="129"/>
      <c r="AC172" s="129"/>
      <c r="AD172" s="129"/>
      <c r="AE172" s="124"/>
      <c r="AF172" s="124"/>
      <c r="AG172" s="124"/>
      <c r="AH172" s="124"/>
      <c r="AI172" s="124"/>
    </row>
    <row r="173" spans="2:35" ht="12.75" customHeight="1" x14ac:dyDescent="0.25">
      <c r="B173" s="160"/>
      <c r="D173" s="145"/>
      <c r="E173" s="145"/>
      <c r="F173" s="150"/>
      <c r="G173" s="151"/>
      <c r="H173" s="151"/>
      <c r="I173" s="151"/>
      <c r="J173" s="138"/>
      <c r="K173" s="157"/>
      <c r="L173" s="127"/>
      <c r="M173" s="127"/>
      <c r="N173" s="127"/>
      <c r="O173" s="124"/>
      <c r="P173" s="124"/>
      <c r="Q173" s="124"/>
      <c r="R173" s="124"/>
      <c r="S173" s="124"/>
      <c r="T173" s="124"/>
      <c r="U173" s="124"/>
      <c r="V173" s="124"/>
      <c r="W173" s="124"/>
      <c r="X173" s="124"/>
      <c r="Y173" s="124"/>
      <c r="Z173" s="124"/>
      <c r="AA173" s="124"/>
      <c r="AB173" s="129"/>
      <c r="AC173" s="129"/>
      <c r="AD173" s="129"/>
      <c r="AE173" s="124"/>
      <c r="AF173" s="124"/>
      <c r="AG173" s="124"/>
      <c r="AH173" s="124"/>
      <c r="AI173" s="124"/>
    </row>
    <row r="174" spans="2:35" ht="12.75" customHeight="1" x14ac:dyDescent="0.25">
      <c r="B174" s="160"/>
      <c r="D174" s="145"/>
      <c r="E174" s="145"/>
      <c r="F174" s="150"/>
      <c r="G174" s="151"/>
      <c r="H174" s="151"/>
      <c r="I174" s="151"/>
      <c r="J174" s="138"/>
      <c r="K174" s="157"/>
      <c r="L174" s="127"/>
      <c r="M174" s="127"/>
      <c r="N174" s="127"/>
      <c r="O174" s="124"/>
      <c r="P174" s="124"/>
      <c r="Q174" s="124"/>
      <c r="R174" s="124"/>
      <c r="S174" s="124"/>
      <c r="T174" s="124"/>
      <c r="U174" s="124"/>
      <c r="V174" s="124"/>
      <c r="W174" s="124"/>
      <c r="X174" s="124"/>
      <c r="Y174" s="124"/>
      <c r="Z174" s="124"/>
      <c r="AA174" s="124"/>
      <c r="AB174" s="129"/>
      <c r="AC174" s="129"/>
      <c r="AD174" s="129"/>
      <c r="AE174" s="124"/>
      <c r="AF174" s="124"/>
      <c r="AG174" s="124"/>
      <c r="AH174" s="124"/>
      <c r="AI174" s="124"/>
    </row>
    <row r="175" spans="2:35" ht="12.75" customHeight="1" x14ac:dyDescent="0.25">
      <c r="B175" s="160"/>
      <c r="D175" s="145"/>
      <c r="E175" s="145"/>
      <c r="F175" s="150"/>
      <c r="G175" s="151"/>
      <c r="H175" s="151"/>
      <c r="I175" s="151"/>
      <c r="J175" s="138"/>
      <c r="K175" s="157"/>
      <c r="L175" s="127"/>
      <c r="M175" s="127"/>
      <c r="N175" s="127"/>
      <c r="O175" s="124"/>
      <c r="P175" s="124"/>
      <c r="Q175" s="124"/>
      <c r="R175" s="124"/>
      <c r="S175" s="124"/>
      <c r="T175" s="124"/>
      <c r="U175" s="124"/>
      <c r="V175" s="124"/>
      <c r="W175" s="124"/>
      <c r="X175" s="124"/>
      <c r="Y175" s="124"/>
      <c r="Z175" s="124"/>
      <c r="AA175" s="124"/>
      <c r="AB175" s="129"/>
      <c r="AC175" s="129"/>
      <c r="AD175" s="129"/>
      <c r="AE175" s="124"/>
      <c r="AF175" s="124"/>
      <c r="AG175" s="124"/>
      <c r="AH175" s="124"/>
      <c r="AI175" s="124"/>
    </row>
    <row r="176" spans="2:35" ht="12.75" customHeight="1" x14ac:dyDescent="0.25">
      <c r="B176" s="160"/>
      <c r="D176" s="145"/>
      <c r="E176" s="145"/>
      <c r="F176" s="150"/>
      <c r="G176" s="151"/>
      <c r="H176" s="151"/>
      <c r="I176" s="151"/>
      <c r="J176" s="138"/>
      <c r="K176" s="157"/>
      <c r="L176" s="127"/>
      <c r="M176" s="127"/>
      <c r="N176" s="127"/>
      <c r="O176" s="124"/>
      <c r="P176" s="124"/>
      <c r="Q176" s="124"/>
      <c r="R176" s="124"/>
      <c r="S176" s="124"/>
      <c r="T176" s="124"/>
      <c r="U176" s="124"/>
      <c r="V176" s="124"/>
      <c r="W176" s="124"/>
      <c r="X176" s="124"/>
      <c r="Y176" s="124"/>
      <c r="Z176" s="124"/>
      <c r="AA176" s="124"/>
      <c r="AB176" s="129"/>
      <c r="AC176" s="129"/>
      <c r="AD176" s="129"/>
      <c r="AE176" s="124"/>
      <c r="AF176" s="124"/>
      <c r="AG176" s="124"/>
      <c r="AH176" s="124"/>
      <c r="AI176" s="124"/>
    </row>
    <row r="177" spans="2:35" ht="12.75" customHeight="1" x14ac:dyDescent="0.25">
      <c r="B177" s="160"/>
      <c r="D177" s="145"/>
      <c r="E177" s="145"/>
      <c r="F177" s="150"/>
      <c r="G177" s="151"/>
      <c r="H177" s="151"/>
      <c r="I177" s="151"/>
      <c r="J177" s="138"/>
      <c r="K177" s="157"/>
      <c r="L177" s="127"/>
      <c r="M177" s="127"/>
      <c r="N177" s="127"/>
      <c r="O177" s="124"/>
      <c r="P177" s="124"/>
      <c r="Q177" s="124"/>
      <c r="R177" s="124"/>
      <c r="S177" s="124"/>
      <c r="T177" s="124"/>
      <c r="U177" s="124"/>
      <c r="V177" s="124"/>
      <c r="W177" s="124"/>
      <c r="X177" s="124"/>
      <c r="Y177" s="124"/>
      <c r="Z177" s="124"/>
      <c r="AA177" s="124"/>
      <c r="AB177" s="129"/>
      <c r="AC177" s="129"/>
      <c r="AD177" s="129"/>
      <c r="AE177" s="124"/>
      <c r="AF177" s="124"/>
      <c r="AG177" s="124"/>
      <c r="AH177" s="124"/>
      <c r="AI177" s="124"/>
    </row>
    <row r="178" spans="2:35" ht="12.75" customHeight="1" x14ac:dyDescent="0.25">
      <c r="B178" s="160"/>
      <c r="D178" s="145"/>
      <c r="E178" s="145"/>
      <c r="F178" s="150"/>
      <c r="G178" s="151"/>
      <c r="H178" s="151"/>
      <c r="I178" s="151"/>
      <c r="J178" s="138"/>
      <c r="K178" s="157"/>
      <c r="L178" s="127"/>
      <c r="M178" s="127"/>
      <c r="N178" s="127"/>
      <c r="O178" s="124"/>
      <c r="P178" s="124"/>
      <c r="Q178" s="124"/>
      <c r="R178" s="124"/>
      <c r="S178" s="124"/>
      <c r="T178" s="124"/>
      <c r="U178" s="124"/>
      <c r="V178" s="124"/>
      <c r="W178" s="124"/>
      <c r="X178" s="124"/>
      <c r="Y178" s="124"/>
      <c r="Z178" s="124"/>
      <c r="AA178" s="124"/>
      <c r="AB178" s="129"/>
      <c r="AC178" s="129"/>
      <c r="AD178" s="129"/>
      <c r="AE178" s="124"/>
      <c r="AF178" s="124"/>
      <c r="AG178" s="124"/>
      <c r="AH178" s="124"/>
      <c r="AI178" s="124"/>
    </row>
    <row r="179" spans="2:35" ht="12.75" customHeight="1" x14ac:dyDescent="0.25">
      <c r="B179" s="160"/>
      <c r="D179" s="145"/>
      <c r="E179" s="145"/>
      <c r="F179" s="150"/>
      <c r="G179" s="151"/>
      <c r="H179" s="151"/>
      <c r="I179" s="151"/>
      <c r="J179" s="138"/>
      <c r="K179" s="157"/>
      <c r="L179" s="127"/>
      <c r="M179" s="127"/>
      <c r="N179" s="127"/>
      <c r="O179" s="124"/>
      <c r="P179" s="124"/>
      <c r="Q179" s="124"/>
      <c r="R179" s="124"/>
      <c r="S179" s="124"/>
      <c r="T179" s="124"/>
      <c r="U179" s="124"/>
      <c r="V179" s="124"/>
      <c r="W179" s="124"/>
      <c r="X179" s="124"/>
      <c r="Y179" s="124"/>
      <c r="Z179" s="124"/>
      <c r="AA179" s="124"/>
      <c r="AB179" s="129"/>
      <c r="AC179" s="129"/>
      <c r="AD179" s="129"/>
      <c r="AE179" s="124"/>
      <c r="AF179" s="124"/>
      <c r="AG179" s="124"/>
      <c r="AH179" s="124"/>
      <c r="AI179" s="124"/>
    </row>
    <row r="180" spans="2:35" ht="12.75" customHeight="1" x14ac:dyDescent="0.25">
      <c r="B180" s="160"/>
      <c r="D180" s="145"/>
      <c r="E180" s="145"/>
      <c r="F180" s="150"/>
      <c r="G180" s="151"/>
      <c r="H180" s="151"/>
      <c r="I180" s="151"/>
      <c r="J180" s="138"/>
      <c r="K180" s="157"/>
      <c r="L180" s="127"/>
      <c r="M180" s="127"/>
      <c r="N180" s="127"/>
      <c r="O180" s="124"/>
      <c r="P180" s="124"/>
      <c r="Q180" s="124"/>
      <c r="R180" s="124"/>
      <c r="S180" s="124"/>
      <c r="T180" s="124"/>
      <c r="U180" s="124"/>
      <c r="V180" s="124"/>
      <c r="W180" s="124"/>
      <c r="X180" s="124"/>
      <c r="Y180" s="124"/>
      <c r="Z180" s="124"/>
      <c r="AA180" s="124"/>
      <c r="AB180" s="129"/>
      <c r="AC180" s="129"/>
      <c r="AD180" s="129"/>
      <c r="AE180" s="124"/>
      <c r="AF180" s="124"/>
      <c r="AG180" s="124"/>
      <c r="AH180" s="124"/>
      <c r="AI180" s="124"/>
    </row>
    <row r="181" spans="2:35" ht="12.75" customHeight="1" x14ac:dyDescent="0.25">
      <c r="B181" s="160"/>
      <c r="D181" s="145"/>
      <c r="E181" s="145"/>
      <c r="F181" s="150"/>
      <c r="G181" s="151"/>
      <c r="H181" s="151"/>
      <c r="I181" s="151"/>
      <c r="J181" s="138"/>
      <c r="K181" s="157"/>
      <c r="L181" s="127"/>
      <c r="M181" s="127"/>
      <c r="N181" s="127"/>
      <c r="O181" s="124"/>
      <c r="P181" s="124"/>
      <c r="Q181" s="124"/>
      <c r="R181" s="124"/>
      <c r="S181" s="124"/>
      <c r="T181" s="124"/>
      <c r="U181" s="124"/>
      <c r="V181" s="124"/>
      <c r="W181" s="124"/>
      <c r="X181" s="124"/>
      <c r="Y181" s="124"/>
      <c r="Z181" s="124"/>
      <c r="AA181" s="124"/>
      <c r="AB181" s="129"/>
      <c r="AC181" s="129"/>
      <c r="AD181" s="129"/>
      <c r="AE181" s="124"/>
      <c r="AF181" s="124"/>
      <c r="AG181" s="124"/>
      <c r="AH181" s="124"/>
      <c r="AI181" s="124"/>
    </row>
    <row r="182" spans="2:35" ht="12.75" customHeight="1" x14ac:dyDescent="0.25">
      <c r="B182" s="160"/>
      <c r="D182" s="145"/>
      <c r="E182" s="145"/>
      <c r="F182" s="150"/>
      <c r="G182" s="151"/>
      <c r="H182" s="151"/>
      <c r="I182" s="151"/>
      <c r="J182" s="138"/>
      <c r="K182" s="157"/>
      <c r="L182" s="127"/>
      <c r="M182" s="127"/>
      <c r="N182" s="127"/>
      <c r="O182" s="124"/>
      <c r="P182" s="124"/>
      <c r="Q182" s="124"/>
      <c r="R182" s="124"/>
      <c r="S182" s="124"/>
      <c r="T182" s="124"/>
      <c r="U182" s="124"/>
      <c r="V182" s="124"/>
      <c r="W182" s="124"/>
      <c r="X182" s="124"/>
      <c r="Y182" s="124"/>
      <c r="Z182" s="124"/>
      <c r="AA182" s="124"/>
      <c r="AB182" s="129"/>
      <c r="AC182" s="129"/>
      <c r="AD182" s="129"/>
      <c r="AE182" s="124"/>
      <c r="AF182" s="124"/>
      <c r="AG182" s="124"/>
      <c r="AH182" s="124"/>
      <c r="AI182" s="124"/>
    </row>
    <row r="183" spans="2:35" ht="12.75" customHeight="1" x14ac:dyDescent="0.25">
      <c r="B183" s="160"/>
      <c r="D183" s="145"/>
      <c r="E183" s="145"/>
      <c r="F183" s="150"/>
      <c r="G183" s="151"/>
      <c r="H183" s="151"/>
      <c r="I183" s="151"/>
      <c r="J183" s="138"/>
      <c r="K183" s="157"/>
      <c r="L183" s="127"/>
      <c r="M183" s="127"/>
      <c r="N183" s="127"/>
      <c r="O183" s="124"/>
      <c r="P183" s="124"/>
      <c r="Q183" s="124"/>
      <c r="R183" s="124"/>
      <c r="S183" s="124"/>
      <c r="T183" s="124"/>
      <c r="U183" s="124"/>
      <c r="V183" s="124"/>
      <c r="W183" s="124"/>
      <c r="X183" s="124"/>
      <c r="Y183" s="124"/>
      <c r="Z183" s="124"/>
      <c r="AA183" s="124"/>
      <c r="AB183" s="130"/>
      <c r="AC183" s="130"/>
      <c r="AD183" s="130"/>
      <c r="AE183" s="124"/>
      <c r="AF183" s="124"/>
      <c r="AG183" s="124"/>
      <c r="AH183" s="124"/>
      <c r="AI183" s="124"/>
    </row>
    <row r="184" spans="2:35" ht="12.75" customHeight="1" thickBot="1" x14ac:dyDescent="0.3">
      <c r="B184" s="161"/>
      <c r="D184" s="146"/>
      <c r="E184" s="146"/>
      <c r="F184" s="152"/>
      <c r="G184" s="153"/>
      <c r="H184" s="153"/>
      <c r="I184" s="153"/>
      <c r="J184" s="139"/>
      <c r="K184" s="11" t="s">
        <v>224</v>
      </c>
      <c r="L184" s="11" t="str">
        <f t="shared" ref="L184:AC184" si="50">IF(OR(TRIM(L166)=0,TRIM(L166)=""),"",IF(IFERROR(TRIM(INDEX(QryItemNamed,MATCH(TRIM(L166),ITEM,0),3)),"")="LS","",IFERROR(TRIM(INDEX(QryItemNamed,MATCH(TRIM(L166),ITEM,0),3)),"")))</f>
        <v>SY</v>
      </c>
      <c r="M184" s="11" t="str">
        <f t="shared" si="50"/>
        <v>SY</v>
      </c>
      <c r="N184" s="11" t="str">
        <f t="shared" si="50"/>
        <v>CY</v>
      </c>
      <c r="O184" s="11" t="str">
        <f t="shared" si="50"/>
        <v>CY</v>
      </c>
      <c r="P184" s="11" t="str">
        <f t="shared" si="50"/>
        <v>FT</v>
      </c>
      <c r="Q184" s="11" t="str">
        <f t="shared" si="50"/>
        <v>FT</v>
      </c>
      <c r="R184" s="11" t="str">
        <f t="shared" si="50"/>
        <v>FT</v>
      </c>
      <c r="S184" s="11" t="str">
        <f t="shared" si="50"/>
        <v>FT</v>
      </c>
      <c r="T184" s="11" t="str">
        <f t="shared" si="50"/>
        <v>FT</v>
      </c>
      <c r="U184" s="11" t="str">
        <f t="shared" si="50"/>
        <v>FT</v>
      </c>
      <c r="V184" s="11" t="str">
        <f t="shared" si="50"/>
        <v>FT</v>
      </c>
      <c r="W184" s="11" t="str">
        <f t="shared" si="50"/>
        <v>FT</v>
      </c>
      <c r="X184" s="11" t="str">
        <f t="shared" si="50"/>
        <v>FT</v>
      </c>
      <c r="Y184" s="11" t="str">
        <f t="shared" si="50"/>
        <v>FT</v>
      </c>
      <c r="Z184" s="11" t="str">
        <f t="shared" si="50"/>
        <v>EACH</v>
      </c>
      <c r="AA184" s="11" t="str">
        <f t="shared" ref="AA184:AB184" si="51">IF(OR(TRIM(AA166)=0,TRIM(AA166)=""),"",IF(IFERROR(TRIM(INDEX(QryItemNamed,MATCH(TRIM(AA166),ITEM,0),3)),"")="LS","",IFERROR(TRIM(INDEX(QryItemNamed,MATCH(TRIM(AA166),ITEM,0),3)),"")))</f>
        <v>EACH</v>
      </c>
      <c r="AB184" s="11" t="str">
        <f t="shared" si="51"/>
        <v>EACH</v>
      </c>
      <c r="AC184" s="11" t="str">
        <f t="shared" si="50"/>
        <v>EACH</v>
      </c>
      <c r="AD184" s="11" t="str">
        <f t="shared" ref="AD184" si="52">IF(OR(TRIM(AD166)=0,TRIM(AD166)=""),"",IF(IFERROR(TRIM(INDEX(QryItemNamed,MATCH(TRIM(AD166),ITEM,0),3)),"")="LS","",IFERROR(TRIM(INDEX(QryItemNamed,MATCH(TRIM(AD166),ITEM,0),3)),"")))</f>
        <v>EACH</v>
      </c>
      <c r="AE184" s="11" t="str">
        <f t="shared" ref="AE184:AF184" si="53">IF(OR(TRIM(AE166)=0,TRIM(AE166)=""),"",IF(IFERROR(TRIM(INDEX(QryItemNamed,MATCH(TRIM(AE166),ITEM,0),3)),"")="LS","",IFERROR(TRIM(INDEX(QryItemNamed,MATCH(TRIM(AE166),ITEM,0),3)),"")))</f>
        <v>EACH</v>
      </c>
      <c r="AF184" s="11" t="str">
        <f t="shared" si="53"/>
        <v/>
      </c>
      <c r="AG184" s="11" t="str">
        <f t="shared" ref="AG184:AH184" si="54">IF(OR(TRIM(AG166)=0,TRIM(AG166)=""),"",IF(IFERROR(TRIM(INDEX(QryItemNamed,MATCH(TRIM(AG166),ITEM,0),3)),"")="LS","",IFERROR(TRIM(INDEX(QryItemNamed,MATCH(TRIM(AG166),ITEM,0),3)),"")))</f>
        <v/>
      </c>
      <c r="AH184" s="11" t="str">
        <f t="shared" si="54"/>
        <v/>
      </c>
      <c r="AI184" s="11" t="str">
        <f t="shared" ref="AI184" si="55">IF(OR(TRIM(AI166)=0,TRIM(AI166)=""),"",IF(IFERROR(TRIM(INDEX(QryItemNamed,MATCH(TRIM(AI166),ITEM,0),3)),"")="LS","",IFERROR(TRIM(INDEX(QryItemNamed,MATCH(TRIM(AI166),ITEM,0),3)),"")))</f>
        <v/>
      </c>
    </row>
    <row r="185" spans="2:35" ht="12.75" customHeight="1" x14ac:dyDescent="0.25">
      <c r="B185" s="33"/>
      <c r="D185" s="12"/>
      <c r="E185" s="12"/>
      <c r="F185" s="125" t="s">
        <v>78</v>
      </c>
      <c r="G185" s="126"/>
      <c r="H185" s="126"/>
      <c r="I185" s="158"/>
      <c r="J185" s="70"/>
      <c r="K185" s="14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</row>
    <row r="186" spans="2:35" ht="12.75" customHeight="1" x14ac:dyDescent="0.25">
      <c r="B186" s="34">
        <v>1</v>
      </c>
      <c r="D186" s="17" t="s">
        <v>141</v>
      </c>
      <c r="E186" s="17" t="s">
        <v>194</v>
      </c>
      <c r="F186" s="68">
        <v>69597.600000000006</v>
      </c>
      <c r="G186" s="135" t="s">
        <v>3</v>
      </c>
      <c r="H186" s="136"/>
      <c r="I186" s="68">
        <v>69748.350000000006</v>
      </c>
      <c r="J186" s="21" t="s">
        <v>52</v>
      </c>
      <c r="K186" s="19"/>
      <c r="L186" s="20"/>
      <c r="M186" s="20">
        <f>ROUND((1122.76/9),0)</f>
        <v>125</v>
      </c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</row>
    <row r="187" spans="2:35" ht="12.75" customHeight="1" x14ac:dyDescent="0.25">
      <c r="B187" s="34"/>
      <c r="D187" s="17"/>
      <c r="E187" s="17"/>
      <c r="F187" s="141" t="s">
        <v>44</v>
      </c>
      <c r="G187" s="142"/>
      <c r="H187" s="142"/>
      <c r="I187" s="143"/>
      <c r="J187" s="70"/>
      <c r="K187" s="19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</row>
    <row r="188" spans="2:35" ht="12.75" customHeight="1" x14ac:dyDescent="0.25">
      <c r="B188" s="34">
        <v>1</v>
      </c>
      <c r="D188" s="17" t="s">
        <v>142</v>
      </c>
      <c r="E188" s="17" t="s">
        <v>60</v>
      </c>
      <c r="F188" s="68">
        <v>21775.82</v>
      </c>
      <c r="G188" s="135" t="s">
        <v>3</v>
      </c>
      <c r="H188" s="136"/>
      <c r="I188" s="68">
        <v>21925.85</v>
      </c>
      <c r="J188" s="21" t="s">
        <v>52</v>
      </c>
      <c r="K188" s="19"/>
      <c r="L188" s="20"/>
      <c r="M188" s="20">
        <f>ROUND((1124.9/9),0)</f>
        <v>125</v>
      </c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</row>
    <row r="189" spans="2:35" ht="12.75" customHeight="1" x14ac:dyDescent="0.25">
      <c r="B189" s="34">
        <v>1</v>
      </c>
      <c r="D189" s="17" t="s">
        <v>143</v>
      </c>
      <c r="E189" s="17" t="s">
        <v>60</v>
      </c>
      <c r="F189" s="68">
        <v>21939.9</v>
      </c>
      <c r="G189" s="135" t="s">
        <v>3</v>
      </c>
      <c r="H189" s="136"/>
      <c r="I189" s="68">
        <v>22050.05</v>
      </c>
      <c r="J189" s="21" t="s">
        <v>52</v>
      </c>
      <c r="K189" s="19"/>
      <c r="L189" s="20"/>
      <c r="M189" s="20">
        <f>ROUND((826.6/9),0)</f>
        <v>92</v>
      </c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</row>
    <row r="190" spans="2:35" ht="12.75" customHeight="1" x14ac:dyDescent="0.25">
      <c r="B190" s="34">
        <v>1</v>
      </c>
      <c r="D190" s="17" t="s">
        <v>144</v>
      </c>
      <c r="E190" s="17" t="s">
        <v>193</v>
      </c>
      <c r="F190" s="68">
        <v>22114.28</v>
      </c>
      <c r="G190" s="135" t="s">
        <v>3</v>
      </c>
      <c r="H190" s="136"/>
      <c r="I190" s="68">
        <v>22264.51</v>
      </c>
      <c r="J190" s="21" t="s">
        <v>52</v>
      </c>
      <c r="K190" s="19"/>
      <c r="L190" s="20"/>
      <c r="M190" s="20">
        <f>ROUND((1125.2/9),0)</f>
        <v>125</v>
      </c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</row>
    <row r="191" spans="2:35" ht="12.75" customHeight="1" x14ac:dyDescent="0.25">
      <c r="B191" s="34">
        <v>1</v>
      </c>
      <c r="D191" s="17" t="s">
        <v>145</v>
      </c>
      <c r="E191" s="17" t="s">
        <v>65</v>
      </c>
      <c r="F191" s="68">
        <v>22278.57</v>
      </c>
      <c r="G191" s="135" t="s">
        <v>3</v>
      </c>
      <c r="H191" s="136"/>
      <c r="I191" s="68">
        <v>22429.11</v>
      </c>
      <c r="J191" s="21" t="s">
        <v>52</v>
      </c>
      <c r="K191" s="19"/>
      <c r="L191" s="20"/>
      <c r="M191" s="20">
        <f>ROUND((1123.8/9),0)</f>
        <v>125</v>
      </c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</row>
    <row r="192" spans="2:35" ht="12.75" customHeight="1" x14ac:dyDescent="0.25">
      <c r="B192" s="34"/>
      <c r="D192" s="17"/>
      <c r="E192" s="17"/>
      <c r="F192" s="68"/>
      <c r="G192" s="135"/>
      <c r="H192" s="136"/>
      <c r="I192" s="68"/>
      <c r="J192" s="21"/>
      <c r="K192" s="19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</row>
    <row r="193" spans="2:35" ht="12.75" customHeight="1" x14ac:dyDescent="0.25">
      <c r="B193" s="34"/>
      <c r="D193" s="17"/>
      <c r="E193" s="17"/>
      <c r="F193" s="141" t="s">
        <v>87</v>
      </c>
      <c r="G193" s="142"/>
      <c r="H193" s="142"/>
      <c r="I193" s="143"/>
      <c r="J193" s="21"/>
      <c r="K193" s="19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</row>
    <row r="194" spans="2:35" ht="12.75" customHeight="1" x14ac:dyDescent="0.25">
      <c r="B194" s="34">
        <v>1</v>
      </c>
      <c r="D194" s="17" t="s">
        <v>146</v>
      </c>
      <c r="E194" s="17" t="s">
        <v>240</v>
      </c>
      <c r="F194" s="68">
        <v>300549.31</v>
      </c>
      <c r="G194" s="135" t="s">
        <v>3</v>
      </c>
      <c r="H194" s="136"/>
      <c r="I194" s="68" t="s">
        <v>244</v>
      </c>
      <c r="J194" s="21" t="s">
        <v>52</v>
      </c>
      <c r="K194" s="100"/>
      <c r="L194" s="20">
        <v>202</v>
      </c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</row>
    <row r="195" spans="2:35" ht="12.75" customHeight="1" x14ac:dyDescent="0.25">
      <c r="B195" s="34">
        <v>1</v>
      </c>
      <c r="D195" s="17" t="s">
        <v>147</v>
      </c>
      <c r="E195" s="17" t="s">
        <v>191</v>
      </c>
      <c r="F195" s="68">
        <v>300843.58</v>
      </c>
      <c r="G195" s="135" t="s">
        <v>3</v>
      </c>
      <c r="H195" s="136"/>
      <c r="I195" s="68">
        <v>301452.77</v>
      </c>
      <c r="J195" s="21" t="s">
        <v>48</v>
      </c>
      <c r="K195" s="67"/>
      <c r="L195" s="20"/>
      <c r="M195" s="20">
        <v>484</v>
      </c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</row>
    <row r="196" spans="2:35" ht="12.75" customHeight="1" x14ac:dyDescent="0.25">
      <c r="B196" s="34">
        <v>1</v>
      </c>
      <c r="D196" s="17" t="s">
        <v>149</v>
      </c>
      <c r="E196" s="17" t="s">
        <v>98</v>
      </c>
      <c r="F196" s="68">
        <v>301396.90999999997</v>
      </c>
      <c r="G196" s="135" t="s">
        <v>3</v>
      </c>
      <c r="H196" s="136"/>
      <c r="I196" s="68">
        <v>301397.09999999998</v>
      </c>
      <c r="J196" s="21" t="s">
        <v>48</v>
      </c>
      <c r="K196" s="67"/>
      <c r="L196" s="20">
        <v>14</v>
      </c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</row>
    <row r="197" spans="2:35" ht="12.75" customHeight="1" x14ac:dyDescent="0.25">
      <c r="B197" s="34">
        <v>1</v>
      </c>
      <c r="D197" s="17" t="s">
        <v>150</v>
      </c>
      <c r="E197" s="17" t="s">
        <v>207</v>
      </c>
      <c r="F197" s="68">
        <v>301466.59000000003</v>
      </c>
      <c r="G197" s="135" t="s">
        <v>3</v>
      </c>
      <c r="H197" s="136"/>
      <c r="I197" s="68">
        <v>301603.38</v>
      </c>
      <c r="J197" s="21" t="s">
        <v>48</v>
      </c>
      <c r="K197" s="19"/>
      <c r="L197" s="20"/>
      <c r="M197" s="20">
        <v>113</v>
      </c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</row>
    <row r="198" spans="2:35" ht="12.75" customHeight="1" x14ac:dyDescent="0.25">
      <c r="B198" s="34">
        <v>1</v>
      </c>
      <c r="D198" s="17" t="s">
        <v>151</v>
      </c>
      <c r="E198" s="17" t="s">
        <v>98</v>
      </c>
      <c r="F198" s="68">
        <v>301548.40000000002</v>
      </c>
      <c r="G198" s="80"/>
      <c r="H198" s="81"/>
      <c r="I198" s="68"/>
      <c r="J198" s="21" t="s">
        <v>48</v>
      </c>
      <c r="K198" s="81"/>
      <c r="L198" s="20">
        <v>36</v>
      </c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</row>
    <row r="199" spans="2:35" ht="12.75" customHeight="1" x14ac:dyDescent="0.25">
      <c r="B199" s="34"/>
      <c r="D199" s="17"/>
      <c r="E199" s="17"/>
      <c r="F199" s="68"/>
      <c r="G199" s="135"/>
      <c r="H199" s="136"/>
      <c r="I199" s="68"/>
      <c r="J199" s="21"/>
      <c r="K199" s="19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</row>
    <row r="200" spans="2:35" ht="12.75" customHeight="1" x14ac:dyDescent="0.25">
      <c r="B200" s="34"/>
      <c r="D200" s="17"/>
      <c r="E200" s="17"/>
      <c r="F200" s="141" t="s">
        <v>73</v>
      </c>
      <c r="G200" s="142"/>
      <c r="H200" s="142"/>
      <c r="I200" s="143"/>
      <c r="J200" s="21"/>
      <c r="K200" s="19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</row>
    <row r="201" spans="2:35" ht="12.75" customHeight="1" x14ac:dyDescent="0.25">
      <c r="B201" s="34">
        <v>1</v>
      </c>
      <c r="D201" s="17" t="s">
        <v>245</v>
      </c>
      <c r="E201" s="17" t="s">
        <v>148</v>
      </c>
      <c r="F201" s="68">
        <v>6111.16</v>
      </c>
      <c r="G201" s="135" t="s">
        <v>3</v>
      </c>
      <c r="H201" s="136"/>
      <c r="I201" s="68">
        <v>6138.28</v>
      </c>
      <c r="J201" s="21" t="s">
        <v>52</v>
      </c>
      <c r="K201" s="67"/>
      <c r="L201" s="20">
        <v>34</v>
      </c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</row>
    <row r="202" spans="2:35" ht="12.75" customHeight="1" x14ac:dyDescent="0.25">
      <c r="B202" s="34"/>
      <c r="D202" s="17"/>
      <c r="E202" s="17"/>
      <c r="F202" s="68"/>
      <c r="G202" s="135"/>
      <c r="H202" s="136"/>
      <c r="I202" s="68"/>
      <c r="J202" s="21"/>
      <c r="K202" s="19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</row>
    <row r="203" spans="2:35" ht="12.75" customHeight="1" x14ac:dyDescent="0.25">
      <c r="B203" s="34"/>
      <c r="D203" s="17"/>
      <c r="E203" s="17"/>
      <c r="F203" s="141" t="s">
        <v>44</v>
      </c>
      <c r="G203" s="142"/>
      <c r="H203" s="142"/>
      <c r="I203" s="143"/>
      <c r="J203" s="21"/>
      <c r="K203" s="19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</row>
    <row r="204" spans="2:35" ht="12.75" customHeight="1" x14ac:dyDescent="0.25">
      <c r="B204" s="34"/>
      <c r="D204" s="17"/>
      <c r="E204" s="17"/>
      <c r="F204" s="68"/>
      <c r="G204" s="135"/>
      <c r="H204" s="136"/>
      <c r="I204" s="68"/>
      <c r="J204" s="21"/>
      <c r="K204" s="19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</row>
    <row r="205" spans="2:35" ht="12.75" customHeight="1" x14ac:dyDescent="0.25">
      <c r="B205" s="34">
        <v>1</v>
      </c>
      <c r="D205" s="17" t="s">
        <v>152</v>
      </c>
      <c r="E205" s="17" t="s">
        <v>46</v>
      </c>
      <c r="F205" s="68">
        <v>20982.11</v>
      </c>
      <c r="G205" s="135" t="s">
        <v>3</v>
      </c>
      <c r="H205" s="136"/>
      <c r="I205" s="68">
        <v>20983.98</v>
      </c>
      <c r="J205" s="21" t="s">
        <v>48</v>
      </c>
      <c r="K205" s="19"/>
      <c r="L205" s="20"/>
      <c r="M205" s="20"/>
      <c r="N205" s="20"/>
      <c r="O205" s="20"/>
      <c r="P205" s="20"/>
      <c r="Q205" s="20"/>
      <c r="R205" s="20"/>
      <c r="S205" s="20"/>
      <c r="T205" s="20"/>
      <c r="U205" s="20">
        <v>11</v>
      </c>
      <c r="V205" s="20"/>
      <c r="W205" s="20"/>
      <c r="X205" s="20"/>
      <c r="Y205" s="20"/>
      <c r="Z205" s="20"/>
      <c r="AA205" s="20"/>
      <c r="AB205" s="20"/>
      <c r="AC205" s="20">
        <v>1</v>
      </c>
      <c r="AD205" s="20"/>
      <c r="AE205" s="20"/>
      <c r="AF205" s="20"/>
      <c r="AG205" s="20"/>
      <c r="AH205" s="20"/>
      <c r="AI205" s="20"/>
    </row>
    <row r="206" spans="2:35" ht="12.75" customHeight="1" x14ac:dyDescent="0.25">
      <c r="B206" s="34">
        <v>1</v>
      </c>
      <c r="D206" s="17" t="s">
        <v>162</v>
      </c>
      <c r="E206" s="17" t="s">
        <v>60</v>
      </c>
      <c r="F206" s="68">
        <v>21820</v>
      </c>
      <c r="G206" s="135" t="s">
        <v>3</v>
      </c>
      <c r="H206" s="136"/>
      <c r="I206" s="68">
        <v>21974.5</v>
      </c>
      <c r="J206" s="21" t="s">
        <v>48</v>
      </c>
      <c r="K206" s="19"/>
      <c r="L206" s="20"/>
      <c r="M206" s="20"/>
      <c r="N206" s="20"/>
      <c r="O206" s="20"/>
      <c r="P206" s="20"/>
      <c r="Q206" s="20">
        <v>155</v>
      </c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>
        <v>1</v>
      </c>
      <c r="AD206" s="20"/>
      <c r="AE206" s="20"/>
      <c r="AF206" s="20"/>
      <c r="AG206" s="20"/>
      <c r="AH206" s="20"/>
      <c r="AI206" s="20"/>
    </row>
    <row r="207" spans="2:35" ht="12.75" customHeight="1" x14ac:dyDescent="0.25">
      <c r="B207" s="34">
        <v>1</v>
      </c>
      <c r="D207" s="17" t="s">
        <v>163</v>
      </c>
      <c r="E207" s="17" t="s">
        <v>60</v>
      </c>
      <c r="F207" s="68">
        <v>21932.83</v>
      </c>
      <c r="G207" s="135" t="s">
        <v>3</v>
      </c>
      <c r="H207" s="136"/>
      <c r="I207" s="68">
        <v>21956.799999999999</v>
      </c>
      <c r="J207" s="21" t="s">
        <v>52</v>
      </c>
      <c r="K207" s="87"/>
      <c r="L207" s="20"/>
      <c r="M207" s="20"/>
      <c r="N207" s="20"/>
      <c r="O207" s="20"/>
      <c r="P207" s="20"/>
      <c r="Q207" s="20"/>
      <c r="R207" s="20"/>
      <c r="S207" s="20">
        <v>38</v>
      </c>
      <c r="T207" s="20"/>
      <c r="U207" s="20"/>
      <c r="V207" s="20"/>
      <c r="W207" s="20"/>
      <c r="X207" s="20"/>
      <c r="Y207" s="20"/>
      <c r="Z207" s="20"/>
      <c r="AA207" s="20">
        <v>1</v>
      </c>
      <c r="AB207" s="20"/>
      <c r="AC207" s="20"/>
      <c r="AD207" s="20"/>
      <c r="AE207" s="20"/>
      <c r="AF207" s="20"/>
      <c r="AG207" s="20"/>
      <c r="AH207" s="20"/>
      <c r="AI207" s="20"/>
    </row>
    <row r="208" spans="2:35" ht="12.75" customHeight="1" x14ac:dyDescent="0.25">
      <c r="B208" s="34">
        <v>1</v>
      </c>
      <c r="D208" s="17" t="s">
        <v>164</v>
      </c>
      <c r="E208" s="17" t="s">
        <v>60</v>
      </c>
      <c r="F208" s="68">
        <v>21974.5</v>
      </c>
      <c r="G208" s="135" t="s">
        <v>3</v>
      </c>
      <c r="H208" s="136"/>
      <c r="I208" s="68">
        <v>21990.92</v>
      </c>
      <c r="J208" s="21" t="s">
        <v>48</v>
      </c>
      <c r="K208" s="19"/>
      <c r="L208" s="20"/>
      <c r="M208" s="20"/>
      <c r="N208" s="20"/>
      <c r="O208" s="20"/>
      <c r="P208" s="20"/>
      <c r="Q208" s="20">
        <v>17</v>
      </c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>
        <v>1</v>
      </c>
      <c r="AD208" s="20"/>
      <c r="AE208" s="20"/>
      <c r="AF208" s="20"/>
      <c r="AG208" s="20"/>
      <c r="AH208" s="20"/>
      <c r="AI208" s="20"/>
    </row>
    <row r="209" spans="2:35" ht="12.75" customHeight="1" x14ac:dyDescent="0.25">
      <c r="B209" s="34">
        <v>1</v>
      </c>
      <c r="D209" s="17" t="s">
        <v>165</v>
      </c>
      <c r="E209" s="17" t="s">
        <v>60</v>
      </c>
      <c r="F209" s="68">
        <v>21983</v>
      </c>
      <c r="G209" s="135" t="s">
        <v>3</v>
      </c>
      <c r="H209" s="136"/>
      <c r="I209" s="68">
        <v>21990.92</v>
      </c>
      <c r="J209" s="21" t="s">
        <v>48</v>
      </c>
      <c r="K209" s="19"/>
      <c r="L209" s="20"/>
      <c r="M209" s="20"/>
      <c r="N209" s="20"/>
      <c r="O209" s="20"/>
      <c r="P209" s="20"/>
      <c r="Q209" s="20">
        <v>34</v>
      </c>
      <c r="R209" s="20"/>
      <c r="S209" s="20">
        <v>25</v>
      </c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>
        <v>1</v>
      </c>
      <c r="AE209" s="20"/>
      <c r="AF209" s="20"/>
      <c r="AG209" s="20"/>
      <c r="AH209" s="20"/>
      <c r="AI209" s="20"/>
    </row>
    <row r="210" spans="2:35" ht="12.75" customHeight="1" x14ac:dyDescent="0.25">
      <c r="B210" s="34">
        <v>1</v>
      </c>
      <c r="D210" s="17" t="s">
        <v>166</v>
      </c>
      <c r="E210" s="17" t="s">
        <v>60</v>
      </c>
      <c r="F210" s="68">
        <v>21987.11</v>
      </c>
      <c r="G210" s="135" t="s">
        <v>3</v>
      </c>
      <c r="H210" s="136"/>
      <c r="I210" s="68">
        <v>21990.92</v>
      </c>
      <c r="J210" s="21" t="s">
        <v>48</v>
      </c>
      <c r="K210" s="19"/>
      <c r="L210" s="20"/>
      <c r="M210" s="20"/>
      <c r="N210" s="20"/>
      <c r="O210" s="20"/>
      <c r="P210" s="20"/>
      <c r="Q210" s="20"/>
      <c r="R210" s="20">
        <v>6</v>
      </c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>
        <v>1</v>
      </c>
      <c r="AF210" s="20"/>
      <c r="AG210" s="20"/>
      <c r="AH210" s="20"/>
      <c r="AI210" s="20"/>
    </row>
    <row r="211" spans="2:35" ht="12.75" customHeight="1" x14ac:dyDescent="0.25">
      <c r="B211" s="34">
        <v>1</v>
      </c>
      <c r="D211" s="17" t="s">
        <v>208</v>
      </c>
      <c r="E211" s="17" t="s">
        <v>60</v>
      </c>
      <c r="F211" s="68">
        <v>21990.92</v>
      </c>
      <c r="G211" s="135" t="s">
        <v>3</v>
      </c>
      <c r="H211" s="136"/>
      <c r="I211" s="68">
        <v>21994.74</v>
      </c>
      <c r="J211" s="21" t="s">
        <v>48</v>
      </c>
      <c r="K211" s="19"/>
      <c r="L211" s="20"/>
      <c r="M211" s="20"/>
      <c r="N211" s="20"/>
      <c r="O211" s="20"/>
      <c r="P211" s="20"/>
      <c r="Q211" s="20"/>
      <c r="R211" s="20">
        <v>6</v>
      </c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</row>
    <row r="212" spans="2:35" ht="12.75" customHeight="1" x14ac:dyDescent="0.25">
      <c r="B212" s="34">
        <v>1</v>
      </c>
      <c r="D212" s="17" t="s">
        <v>167</v>
      </c>
      <c r="E212" s="17" t="s">
        <v>60</v>
      </c>
      <c r="F212" s="68">
        <v>21990.92</v>
      </c>
      <c r="G212" s="135" t="s">
        <v>3</v>
      </c>
      <c r="H212" s="136"/>
      <c r="I212" s="68">
        <v>22062.76</v>
      </c>
      <c r="J212" s="21" t="s">
        <v>48</v>
      </c>
      <c r="K212" s="19"/>
      <c r="L212" s="20"/>
      <c r="M212" s="20"/>
      <c r="N212" s="20"/>
      <c r="O212" s="20"/>
      <c r="P212" s="20"/>
      <c r="Q212" s="20">
        <v>72</v>
      </c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>
        <v>1</v>
      </c>
      <c r="AD212" s="20"/>
      <c r="AE212" s="20"/>
      <c r="AF212" s="20"/>
      <c r="AG212" s="20"/>
      <c r="AH212" s="20"/>
      <c r="AI212" s="20"/>
    </row>
    <row r="213" spans="2:35" ht="12.75" customHeight="1" x14ac:dyDescent="0.25">
      <c r="B213" s="34">
        <v>1</v>
      </c>
      <c r="D213" s="17" t="s">
        <v>168</v>
      </c>
      <c r="E213" s="17" t="s">
        <v>60</v>
      </c>
      <c r="F213" s="68">
        <v>22062.76</v>
      </c>
      <c r="G213" s="135"/>
      <c r="H213" s="136"/>
      <c r="I213" s="68"/>
      <c r="J213" s="21" t="s">
        <v>56</v>
      </c>
      <c r="K213" s="19"/>
      <c r="L213" s="20"/>
      <c r="M213" s="20"/>
      <c r="N213" s="20"/>
      <c r="O213" s="20"/>
      <c r="P213" s="20"/>
      <c r="Q213" s="20">
        <v>33</v>
      </c>
      <c r="R213" s="20"/>
      <c r="S213" s="20">
        <v>20</v>
      </c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>
        <v>1</v>
      </c>
      <c r="AE213" s="20"/>
      <c r="AF213" s="20"/>
      <c r="AG213" s="20"/>
      <c r="AH213" s="20"/>
      <c r="AI213" s="20"/>
    </row>
    <row r="214" spans="2:35" ht="12.75" customHeight="1" x14ac:dyDescent="0.25">
      <c r="B214" s="34">
        <v>1</v>
      </c>
      <c r="D214" s="17" t="s">
        <v>169</v>
      </c>
      <c r="E214" s="17" t="s">
        <v>60</v>
      </c>
      <c r="F214" s="68">
        <v>22062.76</v>
      </c>
      <c r="G214" s="135" t="s">
        <v>3</v>
      </c>
      <c r="H214" s="136"/>
      <c r="I214" s="68">
        <v>22136</v>
      </c>
      <c r="J214" s="21" t="s">
        <v>48</v>
      </c>
      <c r="K214" s="19"/>
      <c r="L214" s="20"/>
      <c r="M214" s="20"/>
      <c r="N214" s="20"/>
      <c r="O214" s="20"/>
      <c r="P214" s="20"/>
      <c r="Q214" s="20">
        <v>38</v>
      </c>
      <c r="R214" s="20"/>
      <c r="S214" s="20">
        <v>36</v>
      </c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>
        <v>1</v>
      </c>
      <c r="AF214" s="20"/>
      <c r="AG214" s="20"/>
      <c r="AH214" s="20"/>
      <c r="AI214" s="20"/>
    </row>
    <row r="215" spans="2:35" ht="12.75" customHeight="1" x14ac:dyDescent="0.25">
      <c r="B215" s="34">
        <v>1</v>
      </c>
      <c r="D215" s="17" t="s">
        <v>170</v>
      </c>
      <c r="E215" s="17" t="s">
        <v>60</v>
      </c>
      <c r="F215" s="68">
        <v>22136</v>
      </c>
      <c r="G215" s="135"/>
      <c r="H215" s="136"/>
      <c r="I215" s="68"/>
      <c r="J215" s="21" t="s">
        <v>56</v>
      </c>
      <c r="K215" s="19"/>
      <c r="L215" s="20"/>
      <c r="M215" s="20"/>
      <c r="N215" s="20"/>
      <c r="O215" s="20"/>
      <c r="P215" s="20"/>
      <c r="Q215" s="20">
        <v>16</v>
      </c>
      <c r="R215" s="20"/>
      <c r="S215" s="20">
        <v>25</v>
      </c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>
        <v>1</v>
      </c>
      <c r="AE215" s="20"/>
      <c r="AF215" s="20"/>
      <c r="AG215" s="20"/>
      <c r="AH215" s="20"/>
      <c r="AI215" s="20"/>
    </row>
    <row r="216" spans="2:35" ht="12.75" customHeight="1" x14ac:dyDescent="0.25">
      <c r="B216" s="34">
        <v>1</v>
      </c>
      <c r="D216" s="17" t="s">
        <v>171</v>
      </c>
      <c r="E216" s="17" t="s">
        <v>60</v>
      </c>
      <c r="F216" s="68">
        <v>22136</v>
      </c>
      <c r="G216" s="135"/>
      <c r="H216" s="136"/>
      <c r="I216" s="68"/>
      <c r="J216" s="21" t="s">
        <v>48</v>
      </c>
      <c r="K216" s="19"/>
      <c r="L216" s="20"/>
      <c r="M216" s="20"/>
      <c r="N216" s="20"/>
      <c r="O216" s="20"/>
      <c r="P216" s="20"/>
      <c r="Q216" s="20"/>
      <c r="R216" s="20"/>
      <c r="S216" s="20">
        <v>8</v>
      </c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>
        <v>1</v>
      </c>
      <c r="AE216" s="20"/>
      <c r="AF216" s="20"/>
      <c r="AG216" s="20"/>
      <c r="AH216" s="20"/>
      <c r="AI216" s="20"/>
    </row>
    <row r="217" spans="2:35" ht="12.75" customHeight="1" x14ac:dyDescent="0.25">
      <c r="B217" s="34">
        <v>1</v>
      </c>
      <c r="D217" s="17" t="s">
        <v>172</v>
      </c>
      <c r="E217" s="17" t="s">
        <v>65</v>
      </c>
      <c r="F217" s="68">
        <v>22236.68</v>
      </c>
      <c r="G217" s="135" t="s">
        <v>3</v>
      </c>
      <c r="H217" s="136"/>
      <c r="I217" s="68">
        <v>22271.38</v>
      </c>
      <c r="J217" s="21" t="s">
        <v>52</v>
      </c>
      <c r="K217" s="19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>
        <v>50</v>
      </c>
      <c r="X217" s="20"/>
      <c r="Y217" s="20"/>
      <c r="Z217" s="20"/>
      <c r="AA217" s="20">
        <v>1</v>
      </c>
      <c r="AB217" s="20"/>
      <c r="AC217" s="20"/>
      <c r="AD217" s="20"/>
      <c r="AE217" s="20"/>
      <c r="AF217" s="20"/>
      <c r="AG217" s="20"/>
      <c r="AH217" s="20"/>
      <c r="AI217" s="20"/>
    </row>
    <row r="218" spans="2:35" ht="12.75" customHeight="1" x14ac:dyDescent="0.25">
      <c r="B218" s="34">
        <v>1</v>
      </c>
      <c r="D218" s="17" t="s">
        <v>173</v>
      </c>
      <c r="E218" s="17" t="s">
        <v>65</v>
      </c>
      <c r="F218" s="68">
        <v>22376</v>
      </c>
      <c r="G218" s="135"/>
      <c r="H218" s="136"/>
      <c r="I218" s="68"/>
      <c r="J218" s="21" t="s">
        <v>56</v>
      </c>
      <c r="K218" s="19"/>
      <c r="L218" s="20"/>
      <c r="M218" s="20"/>
      <c r="N218" s="20">
        <v>2</v>
      </c>
      <c r="O218" s="20">
        <v>0.33</v>
      </c>
      <c r="P218" s="20"/>
      <c r="Q218" s="20"/>
      <c r="R218" s="20"/>
      <c r="S218" s="20"/>
      <c r="T218" s="20"/>
      <c r="U218" s="20">
        <v>13</v>
      </c>
      <c r="V218" s="20"/>
      <c r="W218" s="20">
        <v>41</v>
      </c>
      <c r="X218" s="20"/>
      <c r="Y218" s="20"/>
      <c r="Z218" s="20"/>
      <c r="AA218" s="20"/>
      <c r="AB218" s="20"/>
      <c r="AC218" s="20"/>
      <c r="AD218" s="20"/>
      <c r="AE218" s="20">
        <v>1</v>
      </c>
      <c r="AF218" s="20"/>
      <c r="AG218" s="20"/>
      <c r="AH218" s="20"/>
      <c r="AI218" s="20"/>
    </row>
    <row r="219" spans="2:35" ht="12.75" customHeight="1" x14ac:dyDescent="0.25">
      <c r="B219" s="34">
        <v>1</v>
      </c>
      <c r="D219" s="17" t="s">
        <v>174</v>
      </c>
      <c r="E219" s="17" t="s">
        <v>65</v>
      </c>
      <c r="F219" s="68">
        <v>22376</v>
      </c>
      <c r="G219" s="135"/>
      <c r="H219" s="136"/>
      <c r="I219" s="68"/>
      <c r="J219" s="21" t="s">
        <v>48</v>
      </c>
      <c r="K219" s="19"/>
      <c r="L219" s="20"/>
      <c r="M219" s="20"/>
      <c r="N219" s="20"/>
      <c r="O219" s="20"/>
      <c r="P219" s="20"/>
      <c r="Q219" s="20"/>
      <c r="R219" s="20"/>
      <c r="S219" s="20">
        <v>11</v>
      </c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>
        <v>1</v>
      </c>
      <c r="AE219" s="20"/>
      <c r="AF219" s="20"/>
      <c r="AG219" s="20"/>
      <c r="AH219" s="20"/>
      <c r="AI219" s="20"/>
    </row>
    <row r="220" spans="2:35" ht="12.75" customHeight="1" x14ac:dyDescent="0.25">
      <c r="B220" s="34">
        <v>1</v>
      </c>
      <c r="D220" s="17" t="s">
        <v>175</v>
      </c>
      <c r="E220" s="17" t="s">
        <v>65</v>
      </c>
      <c r="F220" s="68">
        <v>22376</v>
      </c>
      <c r="G220" s="135" t="s">
        <v>3</v>
      </c>
      <c r="H220" s="136"/>
      <c r="I220" s="68">
        <v>22441</v>
      </c>
      <c r="J220" s="21" t="s">
        <v>48</v>
      </c>
      <c r="K220" s="19"/>
      <c r="L220" s="20"/>
      <c r="M220" s="20"/>
      <c r="N220" s="20"/>
      <c r="O220" s="20"/>
      <c r="P220" s="20"/>
      <c r="Q220" s="20"/>
      <c r="R220" s="20"/>
      <c r="S220" s="20">
        <v>65</v>
      </c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>
        <v>1</v>
      </c>
      <c r="AF220" s="20"/>
      <c r="AG220" s="20"/>
      <c r="AH220" s="20"/>
      <c r="AI220" s="20"/>
    </row>
    <row r="221" spans="2:35" ht="12.75" customHeight="1" x14ac:dyDescent="0.25">
      <c r="B221" s="34">
        <v>1</v>
      </c>
      <c r="D221" s="17" t="s">
        <v>176</v>
      </c>
      <c r="E221" s="17" t="s">
        <v>65</v>
      </c>
      <c r="F221" s="68">
        <v>22441</v>
      </c>
      <c r="G221" s="135"/>
      <c r="H221" s="136"/>
      <c r="I221" s="68"/>
      <c r="J221" s="21" t="s">
        <v>48</v>
      </c>
      <c r="K221" s="19"/>
      <c r="L221" s="20"/>
      <c r="M221" s="20"/>
      <c r="N221" s="20"/>
      <c r="O221" s="20"/>
      <c r="P221" s="20"/>
      <c r="Q221" s="20"/>
      <c r="R221" s="20"/>
      <c r="S221" s="20">
        <v>12</v>
      </c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>
        <v>1</v>
      </c>
      <c r="AE221" s="20"/>
      <c r="AF221" s="20"/>
      <c r="AG221" s="20"/>
      <c r="AH221" s="20"/>
      <c r="AI221" s="20"/>
    </row>
    <row r="222" spans="2:35" ht="12.75" customHeight="1" x14ac:dyDescent="0.25">
      <c r="B222" s="34">
        <v>1</v>
      </c>
      <c r="D222" s="17" t="s">
        <v>177</v>
      </c>
      <c r="E222" s="17" t="s">
        <v>65</v>
      </c>
      <c r="F222" s="68">
        <v>22441</v>
      </c>
      <c r="G222" s="135" t="s">
        <v>3</v>
      </c>
      <c r="H222" s="136"/>
      <c r="I222" s="68">
        <v>22506</v>
      </c>
      <c r="J222" s="21" t="s">
        <v>48</v>
      </c>
      <c r="K222" s="19"/>
      <c r="L222" s="20"/>
      <c r="M222" s="20"/>
      <c r="N222" s="20"/>
      <c r="O222" s="20"/>
      <c r="P222" s="20"/>
      <c r="Q222" s="20"/>
      <c r="R222" s="20"/>
      <c r="S222" s="20">
        <v>63</v>
      </c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>
        <v>1</v>
      </c>
      <c r="AF222" s="20"/>
      <c r="AG222" s="20"/>
      <c r="AH222" s="20"/>
      <c r="AI222" s="20"/>
    </row>
    <row r="223" spans="2:35" ht="12.75" customHeight="1" x14ac:dyDescent="0.25">
      <c r="B223" s="34">
        <v>1</v>
      </c>
      <c r="D223" s="17" t="s">
        <v>178</v>
      </c>
      <c r="E223" s="17" t="s">
        <v>65</v>
      </c>
      <c r="F223" s="68">
        <v>22506</v>
      </c>
      <c r="G223" s="135"/>
      <c r="H223" s="136"/>
      <c r="I223" s="68"/>
      <c r="J223" s="21" t="s">
        <v>48</v>
      </c>
      <c r="K223" s="19"/>
      <c r="L223" s="20"/>
      <c r="M223" s="20"/>
      <c r="N223" s="20"/>
      <c r="O223" s="20"/>
      <c r="P223" s="20"/>
      <c r="Q223" s="20"/>
      <c r="R223" s="20"/>
      <c r="S223" s="20">
        <v>14</v>
      </c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>
        <v>1</v>
      </c>
      <c r="AE223" s="20"/>
      <c r="AF223" s="20"/>
      <c r="AG223" s="20"/>
      <c r="AH223" s="20"/>
      <c r="AI223" s="20"/>
    </row>
    <row r="224" spans="2:35" ht="12.75" customHeight="1" x14ac:dyDescent="0.25">
      <c r="B224" s="34">
        <v>1</v>
      </c>
      <c r="D224" s="17" t="s">
        <v>179</v>
      </c>
      <c r="E224" s="17" t="s">
        <v>65</v>
      </c>
      <c r="F224" s="68">
        <v>22506</v>
      </c>
      <c r="G224" s="135" t="s">
        <v>3</v>
      </c>
      <c r="H224" s="136"/>
      <c r="I224" s="68">
        <v>22571</v>
      </c>
      <c r="J224" s="21" t="s">
        <v>48</v>
      </c>
      <c r="K224" s="19"/>
      <c r="L224" s="20"/>
      <c r="M224" s="20"/>
      <c r="N224" s="20"/>
      <c r="O224" s="20"/>
      <c r="P224" s="20"/>
      <c r="Q224" s="20"/>
      <c r="R224" s="20"/>
      <c r="S224" s="20">
        <v>65</v>
      </c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>
        <v>1</v>
      </c>
      <c r="AF224" s="20"/>
      <c r="AG224" s="20"/>
      <c r="AH224" s="20"/>
      <c r="AI224" s="20"/>
    </row>
    <row r="225" spans="2:35" ht="12.75" customHeight="1" x14ac:dyDescent="0.25">
      <c r="B225" s="34">
        <v>1</v>
      </c>
      <c r="D225" s="17" t="s">
        <v>180</v>
      </c>
      <c r="E225" s="17" t="s">
        <v>65</v>
      </c>
      <c r="F225" s="68">
        <v>22571</v>
      </c>
      <c r="G225" s="135"/>
      <c r="H225" s="136"/>
      <c r="I225" s="68"/>
      <c r="J225" s="21" t="s">
        <v>48</v>
      </c>
      <c r="K225" s="19"/>
      <c r="L225" s="20"/>
      <c r="M225" s="20"/>
      <c r="N225" s="20"/>
      <c r="O225" s="20"/>
      <c r="P225" s="20"/>
      <c r="Q225" s="20"/>
      <c r="R225" s="20"/>
      <c r="S225" s="20">
        <v>16</v>
      </c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>
        <v>1</v>
      </c>
      <c r="AE225" s="20"/>
      <c r="AF225" s="20"/>
      <c r="AG225" s="20"/>
      <c r="AH225" s="20"/>
      <c r="AI225" s="20"/>
    </row>
    <row r="226" spans="2:35" ht="12.75" customHeight="1" x14ac:dyDescent="0.25">
      <c r="B226" s="34">
        <v>1</v>
      </c>
      <c r="D226" s="17" t="s">
        <v>181</v>
      </c>
      <c r="E226" s="17" t="s">
        <v>65</v>
      </c>
      <c r="F226" s="68">
        <v>22571</v>
      </c>
      <c r="G226" s="135" t="s">
        <v>3</v>
      </c>
      <c r="H226" s="136"/>
      <c r="I226" s="68">
        <v>22641</v>
      </c>
      <c r="J226" s="21" t="s">
        <v>48</v>
      </c>
      <c r="K226" s="19"/>
      <c r="L226" s="20"/>
      <c r="M226" s="20"/>
      <c r="N226" s="20"/>
      <c r="O226" s="20"/>
      <c r="P226" s="20"/>
      <c r="Q226" s="20"/>
      <c r="R226" s="20"/>
      <c r="S226" s="20">
        <v>70</v>
      </c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>
        <v>1</v>
      </c>
      <c r="AF226" s="20"/>
      <c r="AG226" s="20"/>
      <c r="AH226" s="20"/>
      <c r="AI226" s="20"/>
    </row>
    <row r="227" spans="2:35" ht="12.75" customHeight="1" x14ac:dyDescent="0.25">
      <c r="B227" s="34">
        <v>1</v>
      </c>
      <c r="D227" s="17" t="s">
        <v>210</v>
      </c>
      <c r="E227" s="17" t="s">
        <v>65</v>
      </c>
      <c r="F227" s="68">
        <v>22641</v>
      </c>
      <c r="G227" s="135"/>
      <c r="H227" s="136"/>
      <c r="I227" s="68"/>
      <c r="J227" s="21" t="s">
        <v>48</v>
      </c>
      <c r="K227" s="19"/>
      <c r="L227" s="20"/>
      <c r="M227" s="20"/>
      <c r="N227" s="20"/>
      <c r="O227" s="20"/>
      <c r="P227" s="20"/>
      <c r="Q227" s="20"/>
      <c r="R227" s="20"/>
      <c r="S227" s="20">
        <v>17</v>
      </c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>
        <v>1</v>
      </c>
      <c r="AE227" s="20"/>
      <c r="AF227" s="20"/>
      <c r="AG227" s="20"/>
      <c r="AH227" s="20"/>
      <c r="AI227" s="20"/>
    </row>
    <row r="228" spans="2:35" ht="12.75" customHeight="1" x14ac:dyDescent="0.25">
      <c r="B228" s="34">
        <v>1</v>
      </c>
      <c r="D228" s="17" t="s">
        <v>183</v>
      </c>
      <c r="E228" s="17" t="s">
        <v>98</v>
      </c>
      <c r="F228" s="68">
        <v>23084.32</v>
      </c>
      <c r="G228" s="135" t="s">
        <v>3</v>
      </c>
      <c r="H228" s="136"/>
      <c r="I228" s="68">
        <v>23084.62</v>
      </c>
      <c r="J228" s="21" t="s">
        <v>48</v>
      </c>
      <c r="K228" s="19"/>
      <c r="L228" s="20"/>
      <c r="M228" s="20"/>
      <c r="N228" s="20"/>
      <c r="O228" s="20"/>
      <c r="P228" s="20"/>
      <c r="Q228" s="20"/>
      <c r="R228" s="20">
        <v>6</v>
      </c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</row>
    <row r="229" spans="2:35" ht="12.75" customHeight="1" x14ac:dyDescent="0.25">
      <c r="B229" s="34">
        <v>1</v>
      </c>
      <c r="D229" s="17" t="s">
        <v>184</v>
      </c>
      <c r="E229" s="17" t="s">
        <v>98</v>
      </c>
      <c r="F229" s="68">
        <v>23084.32</v>
      </c>
      <c r="G229" s="135" t="s">
        <v>3</v>
      </c>
      <c r="H229" s="136"/>
      <c r="I229" s="68">
        <v>23176.3</v>
      </c>
      <c r="J229" s="21" t="s">
        <v>48</v>
      </c>
      <c r="K229" s="79"/>
      <c r="L229" s="20"/>
      <c r="M229" s="20"/>
      <c r="N229" s="20"/>
      <c r="O229" s="20"/>
      <c r="P229" s="20"/>
      <c r="Q229" s="20"/>
      <c r="R229" s="20"/>
      <c r="S229" s="20"/>
      <c r="T229" s="20">
        <v>98</v>
      </c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>
        <v>1</v>
      </c>
      <c r="AF229" s="20"/>
      <c r="AG229" s="20"/>
      <c r="AH229" s="20"/>
      <c r="AI229" s="20"/>
    </row>
    <row r="230" spans="2:35" ht="12.75" customHeight="1" x14ac:dyDescent="0.25">
      <c r="B230" s="34">
        <v>1</v>
      </c>
      <c r="D230" s="17" t="s">
        <v>185</v>
      </c>
      <c r="E230" s="17" t="s">
        <v>98</v>
      </c>
      <c r="F230" s="68">
        <v>23176.3</v>
      </c>
      <c r="G230" s="135" t="s">
        <v>3</v>
      </c>
      <c r="H230" s="136"/>
      <c r="I230" s="68">
        <v>23193.65</v>
      </c>
      <c r="J230" s="21" t="s">
        <v>48</v>
      </c>
      <c r="K230" s="79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>
        <v>23</v>
      </c>
      <c r="Y230" s="20"/>
      <c r="Z230" s="20"/>
      <c r="AA230" s="20"/>
      <c r="AB230" s="20"/>
      <c r="AC230" s="20"/>
      <c r="AD230" s="20"/>
      <c r="AE230" s="20">
        <v>1</v>
      </c>
      <c r="AF230" s="20"/>
      <c r="AG230" s="20"/>
      <c r="AH230" s="20"/>
      <c r="AI230" s="20"/>
    </row>
    <row r="231" spans="2:35" ht="12.75" customHeight="1" x14ac:dyDescent="0.25">
      <c r="B231" s="34">
        <v>1</v>
      </c>
      <c r="D231" s="17" t="s">
        <v>200</v>
      </c>
      <c r="E231" s="17" t="s">
        <v>98</v>
      </c>
      <c r="F231" s="68">
        <v>23193.65</v>
      </c>
      <c r="G231" s="135" t="s">
        <v>3</v>
      </c>
      <c r="H231" s="136"/>
      <c r="I231" s="68">
        <v>23195.94</v>
      </c>
      <c r="J231" s="21" t="s">
        <v>48</v>
      </c>
      <c r="K231" s="79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>
        <v>7</v>
      </c>
      <c r="Y231" s="20"/>
      <c r="Z231" s="20"/>
      <c r="AA231" s="20"/>
      <c r="AB231" s="20">
        <v>1</v>
      </c>
      <c r="AC231" s="20"/>
      <c r="AD231" s="20"/>
      <c r="AE231" s="20"/>
      <c r="AF231" s="20"/>
      <c r="AG231" s="20"/>
      <c r="AH231" s="20"/>
      <c r="AI231" s="20"/>
    </row>
    <row r="232" spans="2:35" ht="12.75" customHeight="1" x14ac:dyDescent="0.25">
      <c r="B232" s="34"/>
      <c r="D232" s="17"/>
      <c r="E232" s="17"/>
      <c r="F232" s="74"/>
      <c r="G232" s="118"/>
      <c r="H232" s="119"/>
      <c r="I232" s="74"/>
      <c r="J232" s="21"/>
      <c r="K232" s="119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</row>
    <row r="233" spans="2:35" ht="12.75" customHeight="1" x14ac:dyDescent="0.25">
      <c r="B233" s="34"/>
      <c r="D233" s="17"/>
      <c r="E233" s="17"/>
      <c r="F233" s="74"/>
      <c r="G233" s="135"/>
      <c r="H233" s="136"/>
      <c r="I233" s="74"/>
      <c r="J233" s="21"/>
      <c r="K233" s="19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</row>
    <row r="234" spans="2:35" ht="12.75" customHeight="1" x14ac:dyDescent="0.25">
      <c r="B234" s="34"/>
      <c r="D234" s="17"/>
      <c r="E234" s="17"/>
      <c r="F234" s="141" t="s">
        <v>182</v>
      </c>
      <c r="G234" s="142"/>
      <c r="H234" s="142"/>
      <c r="I234" s="143"/>
      <c r="J234" s="21"/>
      <c r="K234" s="19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</row>
    <row r="235" spans="2:35" ht="12.75" customHeight="1" x14ac:dyDescent="0.25">
      <c r="B235" s="34">
        <v>1</v>
      </c>
      <c r="D235" s="17" t="s">
        <v>211</v>
      </c>
      <c r="E235" s="17" t="s">
        <v>148</v>
      </c>
      <c r="F235" s="68">
        <v>300850</v>
      </c>
      <c r="G235" s="135" t="s">
        <v>3</v>
      </c>
      <c r="H235" s="136"/>
      <c r="I235" s="68">
        <v>300862.5</v>
      </c>
      <c r="J235" s="21" t="s">
        <v>48</v>
      </c>
      <c r="K235" s="99"/>
      <c r="L235" s="20"/>
      <c r="M235" s="20"/>
      <c r="N235" s="20"/>
      <c r="O235" s="20"/>
      <c r="P235" s="20"/>
      <c r="Q235" s="20"/>
      <c r="R235" s="20"/>
      <c r="S235" s="20">
        <v>14</v>
      </c>
      <c r="T235" s="20"/>
      <c r="U235" s="20"/>
      <c r="V235" s="20"/>
      <c r="W235" s="20"/>
      <c r="X235" s="20"/>
      <c r="Y235" s="20"/>
      <c r="Z235" s="20">
        <v>1</v>
      </c>
      <c r="AA235" s="20"/>
      <c r="AB235" s="20"/>
      <c r="AC235" s="20"/>
      <c r="AD235" s="20"/>
      <c r="AE235" s="20"/>
      <c r="AF235" s="20"/>
      <c r="AG235" s="20"/>
      <c r="AH235" s="20"/>
      <c r="AI235" s="20"/>
    </row>
    <row r="236" spans="2:35" ht="12.75" customHeight="1" x14ac:dyDescent="0.25">
      <c r="B236" s="34">
        <v>1</v>
      </c>
      <c r="D236" s="17" t="s">
        <v>212</v>
      </c>
      <c r="E236" s="17" t="s">
        <v>148</v>
      </c>
      <c r="F236" s="68">
        <v>300850</v>
      </c>
      <c r="G236" s="135" t="s">
        <v>3</v>
      </c>
      <c r="H236" s="136"/>
      <c r="I236" s="68">
        <v>300851.53000000003</v>
      </c>
      <c r="J236" s="21" t="s">
        <v>48</v>
      </c>
      <c r="K236" s="99"/>
      <c r="L236" s="20"/>
      <c r="M236" s="20"/>
      <c r="N236" s="20"/>
      <c r="O236" s="20"/>
      <c r="P236" s="20"/>
      <c r="Q236" s="20"/>
      <c r="R236" s="20"/>
      <c r="S236" s="20">
        <v>43</v>
      </c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>
        <v>1</v>
      </c>
      <c r="AF236" s="20"/>
      <c r="AG236" s="20"/>
      <c r="AH236" s="20"/>
      <c r="AI236" s="20"/>
    </row>
    <row r="237" spans="2:35" ht="12.75" customHeight="1" x14ac:dyDescent="0.25">
      <c r="B237" s="34">
        <v>1</v>
      </c>
      <c r="D237" s="17" t="s">
        <v>213</v>
      </c>
      <c r="E237" s="17" t="s">
        <v>98</v>
      </c>
      <c r="F237" s="68">
        <v>301425.31</v>
      </c>
      <c r="G237" s="135" t="s">
        <v>3</v>
      </c>
      <c r="H237" s="136"/>
      <c r="I237" s="68">
        <v>301429.07</v>
      </c>
      <c r="J237" s="21" t="s">
        <v>48</v>
      </c>
      <c r="K237" s="19"/>
      <c r="L237" s="20"/>
      <c r="M237" s="20"/>
      <c r="N237" s="20"/>
      <c r="O237" s="20"/>
      <c r="P237" s="20">
        <v>6</v>
      </c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</row>
    <row r="238" spans="2:35" ht="12.75" customHeight="1" x14ac:dyDescent="0.25">
      <c r="B238" s="34">
        <v>1</v>
      </c>
      <c r="D238" s="17" t="s">
        <v>232</v>
      </c>
      <c r="E238" s="17" t="s">
        <v>98</v>
      </c>
      <c r="F238" s="68">
        <v>301429.07</v>
      </c>
      <c r="G238" s="135" t="s">
        <v>3</v>
      </c>
      <c r="H238" s="136"/>
      <c r="I238" s="68">
        <v>301460</v>
      </c>
      <c r="J238" s="21" t="s">
        <v>48</v>
      </c>
      <c r="K238" s="19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>
        <v>32</v>
      </c>
      <c r="X238" s="20"/>
      <c r="Y238" s="20"/>
      <c r="Z238" s="20"/>
      <c r="AA238" s="20"/>
      <c r="AB238" s="20"/>
      <c r="AC238" s="20"/>
      <c r="AD238" s="20"/>
      <c r="AE238" s="20">
        <v>1</v>
      </c>
      <c r="AF238" s="20"/>
      <c r="AG238" s="20"/>
      <c r="AH238" s="20"/>
      <c r="AI238" s="20"/>
    </row>
    <row r="239" spans="2:35" ht="12.75" customHeight="1" x14ac:dyDescent="0.25">
      <c r="B239" s="34">
        <v>1</v>
      </c>
      <c r="D239" s="17" t="s">
        <v>233</v>
      </c>
      <c r="E239" s="17" t="s">
        <v>98</v>
      </c>
      <c r="F239" s="68">
        <v>301460</v>
      </c>
      <c r="G239" s="135" t="s">
        <v>3</v>
      </c>
      <c r="H239" s="136"/>
      <c r="I239" s="68">
        <v>301451</v>
      </c>
      <c r="J239" s="21" t="s">
        <v>199</v>
      </c>
      <c r="K239" s="19" t="s">
        <v>224</v>
      </c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>
        <v>136</v>
      </c>
      <c r="Z239" s="20"/>
      <c r="AA239" s="20">
        <v>1</v>
      </c>
      <c r="AB239" s="20"/>
      <c r="AC239" s="20"/>
      <c r="AD239" s="20"/>
      <c r="AE239" s="20"/>
      <c r="AF239" s="20"/>
      <c r="AG239" s="20"/>
      <c r="AH239" s="20"/>
      <c r="AI239" s="20"/>
    </row>
    <row r="240" spans="2:35" ht="12.75" customHeight="1" x14ac:dyDescent="0.25">
      <c r="B240" s="107"/>
      <c r="D240" s="17"/>
      <c r="E240" s="17"/>
      <c r="F240" s="74"/>
      <c r="G240" s="108"/>
      <c r="H240" s="109"/>
      <c r="I240" s="74"/>
      <c r="J240" s="21"/>
      <c r="K240" s="10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</row>
    <row r="241" spans="2:35" ht="12.75" customHeight="1" thickBot="1" x14ac:dyDescent="0.3">
      <c r="B241" s="35"/>
      <c r="D241" s="17"/>
      <c r="E241" s="17"/>
      <c r="F241" s="69"/>
      <c r="G241" s="174"/>
      <c r="H241" s="175"/>
      <c r="I241" s="69"/>
      <c r="J241" s="21"/>
      <c r="K241" s="19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</row>
    <row r="242" spans="2:35" ht="12.75" customHeight="1" x14ac:dyDescent="0.25">
      <c r="B242" s="5" t="s">
        <v>13</v>
      </c>
      <c r="D242" s="131" t="s">
        <v>4</v>
      </c>
      <c r="E242" s="132"/>
      <c r="F242" s="132"/>
      <c r="G242" s="132"/>
      <c r="H242" s="132"/>
      <c r="I242" s="132"/>
      <c r="J242" s="133"/>
      <c r="K242" s="22" t="s">
        <v>224</v>
      </c>
      <c r="L242" s="22">
        <f>IF(L166="","",IF(L184="",IF(SUM(COUNTIF(L185:L241,"LS")+COUNTIF(L185:L241,"LUMP"))&gt;0,"LS",""),IF(SUM(L185:L241)&gt;0,ROUNDUP(SUM(L185:L241),0),"")))</f>
        <v>286</v>
      </c>
      <c r="M242" s="22">
        <f>IF(M166="","",IF(M184="",IF(SUM(COUNTIF(M185:M241,"LS")+COUNTIF(M185:M241,"LUMP"))&gt;0,"LS",""),IF(SUM(M185:M241)&gt;0,ROUNDUP(SUM(M185:M241),0),"")))</f>
        <v>1189</v>
      </c>
      <c r="N242" s="22">
        <f>IF(N166="","",IF(N184="",IF(SUM(COUNTIF(N185:N241,"LS")+COUNTIF(N185:N241,"LUMP"))&gt;0,"LS",""),IF(SUM(N185:N241)&gt;0,ROUNDUP(SUM(N185:N241),0),"")))</f>
        <v>2</v>
      </c>
      <c r="O242" s="22">
        <v>1</v>
      </c>
      <c r="P242" s="22">
        <f t="shared" ref="P242:AE242" si="56">IF(P166="","",IF(P184="",IF(SUM(COUNTIF(P185:P241,"LS")+COUNTIF(P185:P241,"LUMP"))&gt;0,"LS",""),IF(SUM(P185:P241)&gt;0,ROUNDUP(SUM(P185:P241),0),"")))</f>
        <v>6</v>
      </c>
      <c r="Q242" s="22">
        <f t="shared" si="56"/>
        <v>365</v>
      </c>
      <c r="R242" s="22">
        <f t="shared" si="56"/>
        <v>18</v>
      </c>
      <c r="S242" s="22">
        <f t="shared" si="56"/>
        <v>542</v>
      </c>
      <c r="T242" s="22">
        <f t="shared" si="56"/>
        <v>98</v>
      </c>
      <c r="U242" s="22">
        <f t="shared" si="56"/>
        <v>24</v>
      </c>
      <c r="V242" s="22" t="str">
        <f t="shared" si="56"/>
        <v/>
      </c>
      <c r="W242" s="22">
        <f t="shared" si="56"/>
        <v>123</v>
      </c>
      <c r="X242" s="22">
        <f t="shared" si="56"/>
        <v>30</v>
      </c>
      <c r="Y242" s="22">
        <f t="shared" si="56"/>
        <v>136</v>
      </c>
      <c r="Z242" s="22">
        <f t="shared" si="56"/>
        <v>1</v>
      </c>
      <c r="AA242" s="22">
        <f t="shared" si="56"/>
        <v>3</v>
      </c>
      <c r="AB242" s="22">
        <f t="shared" si="56"/>
        <v>1</v>
      </c>
      <c r="AC242" s="22">
        <f t="shared" si="56"/>
        <v>4</v>
      </c>
      <c r="AD242" s="22">
        <f t="shared" si="56"/>
        <v>9</v>
      </c>
      <c r="AE242" s="22">
        <f t="shared" si="56"/>
        <v>11</v>
      </c>
      <c r="AF242" s="22"/>
      <c r="AG242" s="22"/>
      <c r="AH242" s="22" t="str">
        <f>IF(AH166="","",IF(AH184="",IF(SUM(COUNTIF(AH185:AH241,"LS")+COUNTIF(AH185:AH241,"LUMP"))&gt;0,"LS",""),IF(SUM(AH185:AH241)&gt;0,ROUNDUP(SUM(AH185:AH241),0),"")))</f>
        <v/>
      </c>
      <c r="AI242" s="22" t="str">
        <f>IF(AI166="","",IF(AI184="",IF(SUM(COUNTIF(AI185:AI241,"LS")+COUNTIF(AI185:AI241,"LUMP"))&gt;0,"LS",""),IF(SUM(AI185:AI241)&gt;0,ROUNDUP(SUM(AI185:AI241),0),"")))</f>
        <v/>
      </c>
    </row>
    <row r="243" spans="2:35" ht="12.75" customHeight="1" thickBot="1" x14ac:dyDescent="0.3"/>
    <row r="244" spans="2:35" ht="12.75" customHeight="1" thickBot="1" x14ac:dyDescent="0.3">
      <c r="B244" s="32" t="s">
        <v>11</v>
      </c>
      <c r="D244" s="134">
        <f>D165+1</f>
        <v>4</v>
      </c>
      <c r="E244" s="134"/>
      <c r="F244" s="134"/>
      <c r="G244" s="134"/>
      <c r="H244" s="134"/>
      <c r="I244" s="134"/>
      <c r="J244" s="134"/>
      <c r="K244" s="134"/>
      <c r="L244" s="134"/>
      <c r="M244" s="134"/>
      <c r="N244" s="134"/>
      <c r="O244" s="134"/>
      <c r="P244" s="134"/>
      <c r="Q244" s="134"/>
      <c r="R244" s="134"/>
      <c r="S244" s="134"/>
      <c r="T244" s="134"/>
      <c r="U244" s="134"/>
      <c r="V244" s="134"/>
      <c r="W244" s="134"/>
      <c r="X244" s="134"/>
      <c r="Y244" s="134"/>
      <c r="Z244" s="134"/>
      <c r="AA244" s="134"/>
      <c r="AB244" s="134"/>
      <c r="AC244" s="134"/>
      <c r="AD244" s="134"/>
      <c r="AE244" s="134"/>
      <c r="AF244" s="134"/>
      <c r="AG244" s="134"/>
      <c r="AH244" s="134"/>
      <c r="AI244" s="134"/>
    </row>
    <row r="245" spans="2:35" ht="12.75" customHeight="1" thickBot="1" x14ac:dyDescent="0.3">
      <c r="B245" s="36"/>
      <c r="D245" s="147" t="s">
        <v>9</v>
      </c>
      <c r="E245" s="147"/>
      <c r="F245" s="147"/>
      <c r="G245" s="147"/>
      <c r="H245" s="147"/>
      <c r="I245" s="147"/>
      <c r="J245" s="147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</row>
    <row r="246" spans="2:35" ht="12.75" customHeight="1" thickBot="1" x14ac:dyDescent="0.3">
      <c r="D246" s="140" t="s">
        <v>10</v>
      </c>
      <c r="E246" s="140"/>
      <c r="F246" s="140"/>
      <c r="G246" s="140"/>
      <c r="H246" s="140"/>
      <c r="I246" s="140"/>
      <c r="J246" s="140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  <c r="AH246" s="24"/>
      <c r="AI246" s="24"/>
    </row>
    <row r="247" spans="2:35" ht="12.75" customHeight="1" x14ac:dyDescent="0.25">
      <c r="B247" s="159" t="s">
        <v>12</v>
      </c>
      <c r="D247" s="162" t="s">
        <v>0</v>
      </c>
      <c r="E247" s="162" t="s">
        <v>1</v>
      </c>
      <c r="F247" s="165" t="s">
        <v>2</v>
      </c>
      <c r="G247" s="166"/>
      <c r="H247" s="166"/>
      <c r="I247" s="166"/>
      <c r="J247" s="167"/>
      <c r="K247" s="8" t="str">
        <f t="shared" ref="K247:AI247" si="57">IF(OR(TRIM(K245)=0,TRIM(K245)=""),"",IF(IFERROR(TRIM(INDEX(QryItemNamed,MATCH(TRIM(K245),ITEM,0),2)),"")="Y","SPECIAL",LEFT(IFERROR(TRIM(INDEX(ITEM,MATCH(TRIM(K245),ITEM,0))),""),3)))</f>
        <v/>
      </c>
      <c r="L247" s="9" t="str">
        <f t="shared" si="57"/>
        <v/>
      </c>
      <c r="M247" s="9" t="str">
        <f t="shared" si="57"/>
        <v/>
      </c>
      <c r="N247" s="9" t="str">
        <f t="shared" si="57"/>
        <v/>
      </c>
      <c r="O247" s="9" t="str">
        <f t="shared" si="57"/>
        <v/>
      </c>
      <c r="P247" s="9" t="str">
        <f t="shared" si="57"/>
        <v/>
      </c>
      <c r="Q247" s="9" t="str">
        <f t="shared" si="57"/>
        <v/>
      </c>
      <c r="R247" s="9" t="str">
        <f t="shared" si="57"/>
        <v/>
      </c>
      <c r="S247" s="9" t="str">
        <f t="shared" si="57"/>
        <v/>
      </c>
      <c r="T247" s="9" t="str">
        <f t="shared" si="57"/>
        <v/>
      </c>
      <c r="U247" s="9" t="str">
        <f t="shared" si="57"/>
        <v/>
      </c>
      <c r="V247" s="9" t="str">
        <f t="shared" si="57"/>
        <v/>
      </c>
      <c r="W247" s="9"/>
      <c r="X247" s="9" t="str">
        <f t="shared" si="57"/>
        <v/>
      </c>
      <c r="Y247" s="9" t="str">
        <f t="shared" si="57"/>
        <v/>
      </c>
      <c r="Z247" s="9" t="str">
        <f t="shared" si="57"/>
        <v/>
      </c>
      <c r="AA247" s="9" t="str">
        <f t="shared" si="57"/>
        <v/>
      </c>
      <c r="AB247" s="9" t="str">
        <f t="shared" ref="AB247" si="58">IF(OR(TRIM(AB245)=0,TRIM(AB245)=""),"",IF(IFERROR(TRIM(INDEX(QryItemNamed,MATCH(TRIM(AB245),ITEM,0),2)),"")="Y","SPECIAL",LEFT(IFERROR(TRIM(INDEX(ITEM,MATCH(TRIM(AB245),ITEM,0))),""),3)))</f>
        <v/>
      </c>
      <c r="AC247" s="9" t="str">
        <f t="shared" si="57"/>
        <v/>
      </c>
      <c r="AD247" s="9" t="str">
        <f t="shared" ref="AD247" si="59">IF(OR(TRIM(AD245)=0,TRIM(AD245)=""),"",IF(IFERROR(TRIM(INDEX(QryItemNamed,MATCH(TRIM(AD245),ITEM,0),2)),"")="Y","SPECIAL",LEFT(IFERROR(TRIM(INDEX(ITEM,MATCH(TRIM(AD245),ITEM,0))),""),3)))</f>
        <v/>
      </c>
      <c r="AE247" s="9" t="str">
        <f t="shared" ref="AE247" si="60">IF(OR(TRIM(AE245)=0,TRIM(AE245)=""),"",IF(IFERROR(TRIM(INDEX(QryItemNamed,MATCH(TRIM(AE245),ITEM,0),2)),"")="Y","SPECIAL",LEFT(IFERROR(TRIM(INDEX(ITEM,MATCH(TRIM(AE245),ITEM,0))),""),3)))</f>
        <v/>
      </c>
      <c r="AF247" s="9"/>
      <c r="AG247" s="9"/>
      <c r="AH247" s="9" t="str">
        <f t="shared" ref="AH247" si="61">IF(OR(TRIM(AH245)=0,TRIM(AH245)=""),"",IF(IFERROR(TRIM(INDEX(QryItemNamed,MATCH(TRIM(AH245),ITEM,0),2)),"")="Y","SPECIAL",LEFT(IFERROR(TRIM(INDEX(ITEM,MATCH(TRIM(AH245),ITEM,0))),""),3)))</f>
        <v/>
      </c>
      <c r="AI247" s="9" t="str">
        <f t="shared" si="57"/>
        <v/>
      </c>
    </row>
    <row r="248" spans="2:35" ht="12.75" customHeight="1" x14ac:dyDescent="0.25">
      <c r="B248" s="160"/>
      <c r="D248" s="163"/>
      <c r="E248" s="163"/>
      <c r="F248" s="168"/>
      <c r="G248" s="169"/>
      <c r="H248" s="169"/>
      <c r="I248" s="169"/>
      <c r="J248" s="170"/>
      <c r="K248" s="157" t="str">
        <f t="shared" ref="K248:AI248" si="62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127" t="str">
        <f t="shared" si="62"/>
        <v/>
      </c>
      <c r="M248" s="127" t="str">
        <f t="shared" si="62"/>
        <v/>
      </c>
      <c r="N248" s="127" t="str">
        <f t="shared" si="62"/>
        <v/>
      </c>
      <c r="O248" s="124" t="str">
        <f t="shared" si="62"/>
        <v/>
      </c>
      <c r="P248" s="124" t="str">
        <f t="shared" si="62"/>
        <v/>
      </c>
      <c r="Q248" s="124" t="str">
        <f t="shared" si="62"/>
        <v/>
      </c>
      <c r="R248" s="124" t="str">
        <f t="shared" si="62"/>
        <v/>
      </c>
      <c r="S248" s="124" t="str">
        <f t="shared" si="62"/>
        <v/>
      </c>
      <c r="T248" s="124" t="str">
        <f t="shared" si="62"/>
        <v/>
      </c>
      <c r="U248" s="124" t="str">
        <f t="shared" si="62"/>
        <v/>
      </c>
      <c r="V248" s="124" t="str">
        <f t="shared" si="62"/>
        <v/>
      </c>
      <c r="W248" s="124" t="str">
        <f t="shared" ref="W248" si="63">IF(OR(TRIM(W245)=0,TRIM(W245)=""),IF(W246="","",W246),IF(IFERROR(TRIM(INDEX(QryItemNamed,MATCH(TRIM(W245),ITEM,0),2)),"")="Y",TRIM(RIGHT(IFERROR(TRIM(INDEX(QryItemNamed,MATCH(TRIM(W245),ITEM,0),4)),"123456789012"),LEN(IFERROR(TRIM(INDEX(QryItemNamed,MATCH(TRIM(W245),ITEM,0),4)),"123456789012"))-9))&amp;W246,IFERROR(TRIM(INDEX(QryItemNamed,MATCH(TRIM(W245),ITEM,0),4))&amp;W246,"ITEM CODE DOES NOT EXIST IN ITEM MASTER")))</f>
        <v/>
      </c>
      <c r="X248" s="124" t="str">
        <f t="shared" si="62"/>
        <v/>
      </c>
      <c r="Y248" s="124" t="str">
        <f t="shared" si="62"/>
        <v/>
      </c>
      <c r="Z248" s="124" t="str">
        <f t="shared" si="62"/>
        <v/>
      </c>
      <c r="AA248" s="124" t="str">
        <f t="shared" si="62"/>
        <v/>
      </c>
      <c r="AB248" s="128" t="str">
        <f t="shared" ref="AB248" si="64">IF(OR(TRIM(AB245)=0,TRIM(AB245)=""),IF(AB246="","",AB246),IF(IFERROR(TRIM(INDEX(QryItemNamed,MATCH(TRIM(AB245),ITEM,0),2)),"")="Y",TRIM(RIGHT(IFERROR(TRIM(INDEX(QryItemNamed,MATCH(TRIM(AB245),ITEM,0),4)),"123456789012"),LEN(IFERROR(TRIM(INDEX(QryItemNamed,MATCH(TRIM(AB245),ITEM,0),4)),"123456789012"))-9))&amp;AB246,IFERROR(TRIM(INDEX(QryItemNamed,MATCH(TRIM(AB245),ITEM,0),4))&amp;AB246,"ITEM CODE DOES NOT EXIST IN ITEM MASTER")))</f>
        <v/>
      </c>
      <c r="AC248" s="128" t="str">
        <f t="shared" si="62"/>
        <v/>
      </c>
      <c r="AD248" s="128" t="str">
        <f t="shared" ref="AD248" si="65">IF(OR(TRIM(AD245)=0,TRIM(AD245)=""),IF(AD246="","",AD246),IF(IFERROR(TRIM(INDEX(QryItemNamed,MATCH(TRIM(AD245),ITEM,0),2)),"")="Y",TRIM(RIGHT(IFERROR(TRIM(INDEX(QryItemNamed,MATCH(TRIM(AD245),ITEM,0),4)),"123456789012"),LEN(IFERROR(TRIM(INDEX(QryItemNamed,MATCH(TRIM(AD245),ITEM,0),4)),"123456789012"))-9))&amp;AD246,IFERROR(TRIM(INDEX(QryItemNamed,MATCH(TRIM(AD245),ITEM,0),4))&amp;AD246,"ITEM CODE DOES NOT EXIST IN ITEM MASTER")))</f>
        <v/>
      </c>
      <c r="AE248" s="124" t="str">
        <f t="shared" ref="AE248" si="66">IF(OR(TRIM(AE245)=0,TRIM(AE245)=""),IF(AE246="","",AE246),IF(IFERROR(TRIM(INDEX(QryItemNamed,MATCH(TRIM(AE245),ITEM,0),2)),"")="Y",TRIM(RIGHT(IFERROR(TRIM(INDEX(QryItemNamed,MATCH(TRIM(AE245),ITEM,0),4)),"123456789012"),LEN(IFERROR(TRIM(INDEX(QryItemNamed,MATCH(TRIM(AE245),ITEM,0),4)),"123456789012"))-9))&amp;AE246,IFERROR(TRIM(INDEX(QryItemNamed,MATCH(TRIM(AE245),ITEM,0),4))&amp;AE246,"ITEM CODE DOES NOT EXIST IN ITEM MASTER")))</f>
        <v/>
      </c>
      <c r="AF248" s="114"/>
      <c r="AG248" s="113"/>
      <c r="AH248" s="124" t="str">
        <f t="shared" ref="AH248" si="67">IF(OR(TRIM(AH245)=0,TRIM(AH245)=""),IF(AH246="","",AH246),IF(IFERROR(TRIM(INDEX(QryItemNamed,MATCH(TRIM(AH245),ITEM,0),2)),"")="Y",TRIM(RIGHT(IFERROR(TRIM(INDEX(QryItemNamed,MATCH(TRIM(AH245),ITEM,0),4)),"123456789012"),LEN(IFERROR(TRIM(INDEX(QryItemNamed,MATCH(TRIM(AH245),ITEM,0),4)),"123456789012"))-9))&amp;AH246,IFERROR(TRIM(INDEX(QryItemNamed,MATCH(TRIM(AH245),ITEM,0),4))&amp;AH246,"ITEM CODE DOES NOT EXIST IN ITEM MASTER")))</f>
        <v/>
      </c>
      <c r="AI248" s="124" t="str">
        <f t="shared" si="62"/>
        <v/>
      </c>
    </row>
    <row r="249" spans="2:35" ht="12.75" customHeight="1" x14ac:dyDescent="0.25">
      <c r="B249" s="160"/>
      <c r="D249" s="163"/>
      <c r="E249" s="163"/>
      <c r="F249" s="168"/>
      <c r="G249" s="169"/>
      <c r="H249" s="169"/>
      <c r="I249" s="169"/>
      <c r="J249" s="170"/>
      <c r="K249" s="157"/>
      <c r="L249" s="127"/>
      <c r="M249" s="127"/>
      <c r="N249" s="127"/>
      <c r="O249" s="124"/>
      <c r="P249" s="124"/>
      <c r="Q249" s="124"/>
      <c r="R249" s="124"/>
      <c r="S249" s="124"/>
      <c r="T249" s="124"/>
      <c r="U249" s="124"/>
      <c r="V249" s="124"/>
      <c r="W249" s="124"/>
      <c r="X249" s="124"/>
      <c r="Y249" s="124"/>
      <c r="Z249" s="124"/>
      <c r="AA249" s="124"/>
      <c r="AB249" s="129"/>
      <c r="AC249" s="129"/>
      <c r="AD249" s="129"/>
      <c r="AE249" s="124"/>
      <c r="AF249" s="114"/>
      <c r="AG249" s="113"/>
      <c r="AH249" s="124"/>
      <c r="AI249" s="124"/>
    </row>
    <row r="250" spans="2:35" ht="12.75" customHeight="1" x14ac:dyDescent="0.25">
      <c r="B250" s="160"/>
      <c r="D250" s="163"/>
      <c r="E250" s="163"/>
      <c r="F250" s="168"/>
      <c r="G250" s="169"/>
      <c r="H250" s="169"/>
      <c r="I250" s="169"/>
      <c r="J250" s="170"/>
      <c r="K250" s="157"/>
      <c r="L250" s="127"/>
      <c r="M250" s="127"/>
      <c r="N250" s="127"/>
      <c r="O250" s="124"/>
      <c r="P250" s="124"/>
      <c r="Q250" s="124"/>
      <c r="R250" s="124"/>
      <c r="S250" s="124"/>
      <c r="T250" s="124"/>
      <c r="U250" s="124"/>
      <c r="V250" s="124"/>
      <c r="W250" s="124"/>
      <c r="X250" s="124"/>
      <c r="Y250" s="124"/>
      <c r="Z250" s="124"/>
      <c r="AA250" s="124"/>
      <c r="AB250" s="129"/>
      <c r="AC250" s="129"/>
      <c r="AD250" s="129"/>
      <c r="AE250" s="124"/>
      <c r="AF250" s="114"/>
      <c r="AG250" s="113"/>
      <c r="AH250" s="124"/>
      <c r="AI250" s="124"/>
    </row>
    <row r="251" spans="2:35" ht="12.75" customHeight="1" x14ac:dyDescent="0.25">
      <c r="B251" s="160"/>
      <c r="D251" s="163"/>
      <c r="E251" s="163"/>
      <c r="F251" s="168"/>
      <c r="G251" s="169"/>
      <c r="H251" s="169"/>
      <c r="I251" s="169"/>
      <c r="J251" s="170"/>
      <c r="K251" s="157"/>
      <c r="L251" s="127"/>
      <c r="M251" s="127"/>
      <c r="N251" s="127"/>
      <c r="O251" s="124"/>
      <c r="P251" s="124"/>
      <c r="Q251" s="124"/>
      <c r="R251" s="124"/>
      <c r="S251" s="124"/>
      <c r="T251" s="124"/>
      <c r="U251" s="124"/>
      <c r="V251" s="124"/>
      <c r="W251" s="124"/>
      <c r="X251" s="124"/>
      <c r="Y251" s="124"/>
      <c r="Z251" s="124"/>
      <c r="AA251" s="124"/>
      <c r="AB251" s="129"/>
      <c r="AC251" s="129"/>
      <c r="AD251" s="129"/>
      <c r="AE251" s="124"/>
      <c r="AF251" s="114"/>
      <c r="AG251" s="113"/>
      <c r="AH251" s="124"/>
      <c r="AI251" s="124"/>
    </row>
    <row r="252" spans="2:35" ht="12.75" customHeight="1" x14ac:dyDescent="0.25">
      <c r="B252" s="160"/>
      <c r="D252" s="163"/>
      <c r="E252" s="163"/>
      <c r="F252" s="168"/>
      <c r="G252" s="169"/>
      <c r="H252" s="169"/>
      <c r="I252" s="169"/>
      <c r="J252" s="170"/>
      <c r="K252" s="157"/>
      <c r="L252" s="127"/>
      <c r="M252" s="127"/>
      <c r="N252" s="127"/>
      <c r="O252" s="124"/>
      <c r="P252" s="124"/>
      <c r="Q252" s="124"/>
      <c r="R252" s="124"/>
      <c r="S252" s="124"/>
      <c r="T252" s="124"/>
      <c r="U252" s="124"/>
      <c r="V252" s="124"/>
      <c r="W252" s="124"/>
      <c r="X252" s="124"/>
      <c r="Y252" s="124"/>
      <c r="Z252" s="124"/>
      <c r="AA252" s="124"/>
      <c r="AB252" s="129"/>
      <c r="AC252" s="129"/>
      <c r="AD252" s="129"/>
      <c r="AE252" s="124"/>
      <c r="AF252" s="114"/>
      <c r="AG252" s="113"/>
      <c r="AH252" s="124"/>
      <c r="AI252" s="124"/>
    </row>
    <row r="253" spans="2:35" ht="12.75" customHeight="1" x14ac:dyDescent="0.25">
      <c r="B253" s="160"/>
      <c r="D253" s="163"/>
      <c r="E253" s="163"/>
      <c r="F253" s="168"/>
      <c r="G253" s="169"/>
      <c r="H253" s="169"/>
      <c r="I253" s="169"/>
      <c r="J253" s="170"/>
      <c r="K253" s="157"/>
      <c r="L253" s="127"/>
      <c r="M253" s="127"/>
      <c r="N253" s="127"/>
      <c r="O253" s="124"/>
      <c r="P253" s="124"/>
      <c r="Q253" s="124"/>
      <c r="R253" s="124"/>
      <c r="S253" s="124"/>
      <c r="T253" s="124"/>
      <c r="U253" s="124"/>
      <c r="V253" s="124"/>
      <c r="W253" s="124"/>
      <c r="X253" s="124"/>
      <c r="Y253" s="124"/>
      <c r="Z253" s="124"/>
      <c r="AA253" s="124"/>
      <c r="AB253" s="129"/>
      <c r="AC253" s="129"/>
      <c r="AD253" s="129"/>
      <c r="AE253" s="124"/>
      <c r="AF253" s="114"/>
      <c r="AG253" s="113"/>
      <c r="AH253" s="124"/>
      <c r="AI253" s="124"/>
    </row>
    <row r="254" spans="2:35" ht="12.75" customHeight="1" x14ac:dyDescent="0.25">
      <c r="B254" s="160"/>
      <c r="D254" s="163"/>
      <c r="E254" s="163"/>
      <c r="F254" s="168"/>
      <c r="G254" s="169"/>
      <c r="H254" s="169"/>
      <c r="I254" s="169"/>
      <c r="J254" s="170"/>
      <c r="K254" s="157"/>
      <c r="L254" s="127"/>
      <c r="M254" s="127"/>
      <c r="N254" s="127"/>
      <c r="O254" s="124"/>
      <c r="P254" s="124"/>
      <c r="Q254" s="124"/>
      <c r="R254" s="124"/>
      <c r="S254" s="124"/>
      <c r="T254" s="124"/>
      <c r="U254" s="124"/>
      <c r="V254" s="124"/>
      <c r="W254" s="124"/>
      <c r="X254" s="124"/>
      <c r="Y254" s="124"/>
      <c r="Z254" s="124"/>
      <c r="AA254" s="124"/>
      <c r="AB254" s="129"/>
      <c r="AC254" s="129"/>
      <c r="AD254" s="129"/>
      <c r="AE254" s="124"/>
      <c r="AF254" s="114"/>
      <c r="AG254" s="113"/>
      <c r="AH254" s="124"/>
      <c r="AI254" s="124"/>
    </row>
    <row r="255" spans="2:35" ht="12.75" customHeight="1" x14ac:dyDescent="0.25">
      <c r="B255" s="160"/>
      <c r="D255" s="163"/>
      <c r="E255" s="163"/>
      <c r="F255" s="168"/>
      <c r="G255" s="169"/>
      <c r="H255" s="169"/>
      <c r="I255" s="169"/>
      <c r="J255" s="170"/>
      <c r="K255" s="157"/>
      <c r="L255" s="127"/>
      <c r="M255" s="127"/>
      <c r="N255" s="127"/>
      <c r="O255" s="124"/>
      <c r="P255" s="124"/>
      <c r="Q255" s="124"/>
      <c r="R255" s="124"/>
      <c r="S255" s="124"/>
      <c r="T255" s="124"/>
      <c r="U255" s="124"/>
      <c r="V255" s="124"/>
      <c r="W255" s="124"/>
      <c r="X255" s="124"/>
      <c r="Y255" s="124"/>
      <c r="Z255" s="124"/>
      <c r="AA255" s="124"/>
      <c r="AB255" s="129"/>
      <c r="AC255" s="129"/>
      <c r="AD255" s="129"/>
      <c r="AE255" s="124"/>
      <c r="AF255" s="114"/>
      <c r="AG255" s="113"/>
      <c r="AH255" s="124"/>
      <c r="AI255" s="124"/>
    </row>
    <row r="256" spans="2:35" ht="12.75" customHeight="1" x14ac:dyDescent="0.25">
      <c r="B256" s="160"/>
      <c r="D256" s="163"/>
      <c r="E256" s="163"/>
      <c r="F256" s="168"/>
      <c r="G256" s="169"/>
      <c r="H256" s="169"/>
      <c r="I256" s="169"/>
      <c r="J256" s="170"/>
      <c r="K256" s="157"/>
      <c r="L256" s="127"/>
      <c r="M256" s="127"/>
      <c r="N256" s="127"/>
      <c r="O256" s="124"/>
      <c r="P256" s="124"/>
      <c r="Q256" s="124"/>
      <c r="R256" s="124"/>
      <c r="S256" s="124"/>
      <c r="T256" s="124"/>
      <c r="U256" s="124"/>
      <c r="V256" s="124"/>
      <c r="W256" s="124"/>
      <c r="X256" s="124"/>
      <c r="Y256" s="124"/>
      <c r="Z256" s="124"/>
      <c r="AA256" s="124"/>
      <c r="AB256" s="129"/>
      <c r="AC256" s="129"/>
      <c r="AD256" s="129"/>
      <c r="AE256" s="124"/>
      <c r="AF256" s="114"/>
      <c r="AG256" s="113"/>
      <c r="AH256" s="124"/>
      <c r="AI256" s="124"/>
    </row>
    <row r="257" spans="2:35" ht="12.75" customHeight="1" x14ac:dyDescent="0.25">
      <c r="B257" s="160"/>
      <c r="D257" s="163"/>
      <c r="E257" s="163"/>
      <c r="F257" s="168"/>
      <c r="G257" s="169"/>
      <c r="H257" s="169"/>
      <c r="I257" s="169"/>
      <c r="J257" s="170"/>
      <c r="K257" s="157"/>
      <c r="L257" s="127"/>
      <c r="M257" s="127"/>
      <c r="N257" s="127"/>
      <c r="O257" s="124"/>
      <c r="P257" s="124"/>
      <c r="Q257" s="124"/>
      <c r="R257" s="124"/>
      <c r="S257" s="124"/>
      <c r="T257" s="124"/>
      <c r="U257" s="124"/>
      <c r="V257" s="124"/>
      <c r="W257" s="124"/>
      <c r="X257" s="124"/>
      <c r="Y257" s="124"/>
      <c r="Z257" s="124"/>
      <c r="AA257" s="124"/>
      <c r="AB257" s="129"/>
      <c r="AC257" s="129"/>
      <c r="AD257" s="129"/>
      <c r="AE257" s="124"/>
      <c r="AF257" s="114"/>
      <c r="AG257" s="113"/>
      <c r="AH257" s="124"/>
      <c r="AI257" s="124"/>
    </row>
    <row r="258" spans="2:35" ht="12.75" customHeight="1" x14ac:dyDescent="0.25">
      <c r="B258" s="160"/>
      <c r="D258" s="163"/>
      <c r="E258" s="163"/>
      <c r="F258" s="168"/>
      <c r="G258" s="169"/>
      <c r="H258" s="169"/>
      <c r="I258" s="169"/>
      <c r="J258" s="170"/>
      <c r="K258" s="157"/>
      <c r="L258" s="127"/>
      <c r="M258" s="127"/>
      <c r="N258" s="127"/>
      <c r="O258" s="124"/>
      <c r="P258" s="124"/>
      <c r="Q258" s="124"/>
      <c r="R258" s="124"/>
      <c r="S258" s="124"/>
      <c r="T258" s="124"/>
      <c r="U258" s="124"/>
      <c r="V258" s="124"/>
      <c r="W258" s="124"/>
      <c r="X258" s="124"/>
      <c r="Y258" s="124"/>
      <c r="Z258" s="124"/>
      <c r="AA258" s="124"/>
      <c r="AB258" s="129"/>
      <c r="AC258" s="129"/>
      <c r="AD258" s="129"/>
      <c r="AE258" s="124"/>
      <c r="AF258" s="114"/>
      <c r="AG258" s="113"/>
      <c r="AH258" s="124"/>
      <c r="AI258" s="124"/>
    </row>
    <row r="259" spans="2:35" ht="12.75" customHeight="1" x14ac:dyDescent="0.25">
      <c r="B259" s="160"/>
      <c r="D259" s="163"/>
      <c r="E259" s="163"/>
      <c r="F259" s="168"/>
      <c r="G259" s="169"/>
      <c r="H259" s="169"/>
      <c r="I259" s="169"/>
      <c r="J259" s="170"/>
      <c r="K259" s="157"/>
      <c r="L259" s="127"/>
      <c r="M259" s="127"/>
      <c r="N259" s="127"/>
      <c r="O259" s="124"/>
      <c r="P259" s="124"/>
      <c r="Q259" s="124"/>
      <c r="R259" s="124"/>
      <c r="S259" s="124"/>
      <c r="T259" s="124"/>
      <c r="U259" s="124"/>
      <c r="V259" s="124"/>
      <c r="W259" s="124"/>
      <c r="X259" s="124"/>
      <c r="Y259" s="124"/>
      <c r="Z259" s="124"/>
      <c r="AA259" s="124"/>
      <c r="AB259" s="130"/>
      <c r="AC259" s="130"/>
      <c r="AD259" s="130"/>
      <c r="AE259" s="124"/>
      <c r="AF259" s="114"/>
      <c r="AG259" s="113"/>
      <c r="AH259" s="124"/>
      <c r="AI259" s="124"/>
    </row>
    <row r="260" spans="2:35" ht="12.75" customHeight="1" thickBot="1" x14ac:dyDescent="0.3">
      <c r="B260" s="161"/>
      <c r="D260" s="164"/>
      <c r="E260" s="164"/>
      <c r="F260" s="171"/>
      <c r="G260" s="172"/>
      <c r="H260" s="172"/>
      <c r="I260" s="172"/>
      <c r="J260" s="173"/>
      <c r="K260" s="10" t="str">
        <f t="shared" ref="K260:AI260" si="68">IF(OR(TRIM(K245)=0,TRIM(K245)=""),"",IF(IFERROR(TRIM(INDEX(QryItemNamed,MATCH(TRIM(K245),ITEM,0),3)),"")="LS","",IFERROR(TRIM(INDEX(QryItemNamed,MATCH(TRIM(K245),ITEM,0),3)),"")))</f>
        <v/>
      </c>
      <c r="L260" s="11" t="str">
        <f t="shared" si="68"/>
        <v/>
      </c>
      <c r="M260" s="11" t="str">
        <f t="shared" si="68"/>
        <v/>
      </c>
      <c r="N260" s="11" t="str">
        <f t="shared" si="68"/>
        <v/>
      </c>
      <c r="O260" s="11" t="str">
        <f t="shared" si="68"/>
        <v/>
      </c>
      <c r="P260" s="11" t="str">
        <f t="shared" si="68"/>
        <v/>
      </c>
      <c r="Q260" s="11" t="str">
        <f t="shared" si="68"/>
        <v/>
      </c>
      <c r="R260" s="11" t="str">
        <f t="shared" si="68"/>
        <v/>
      </c>
      <c r="S260" s="11" t="str">
        <f t="shared" si="68"/>
        <v/>
      </c>
      <c r="T260" s="11" t="str">
        <f t="shared" si="68"/>
        <v/>
      </c>
      <c r="U260" s="11" t="str">
        <f t="shared" si="68"/>
        <v/>
      </c>
      <c r="V260" s="11" t="str">
        <f t="shared" si="68"/>
        <v/>
      </c>
      <c r="W260" s="11"/>
      <c r="X260" s="11" t="str">
        <f t="shared" si="68"/>
        <v/>
      </c>
      <c r="Y260" s="11" t="str">
        <f t="shared" si="68"/>
        <v/>
      </c>
      <c r="Z260" s="11" t="str">
        <f t="shared" si="68"/>
        <v/>
      </c>
      <c r="AA260" s="11" t="str">
        <f t="shared" si="68"/>
        <v/>
      </c>
      <c r="AB260" s="11" t="str">
        <f t="shared" ref="AB260" si="69">IF(OR(TRIM(AB245)=0,TRIM(AB245)=""),"",IF(IFERROR(TRIM(INDEX(QryItemNamed,MATCH(TRIM(AB245),ITEM,0),3)),"")="LS","",IFERROR(TRIM(INDEX(QryItemNamed,MATCH(TRIM(AB245),ITEM,0),3)),"")))</f>
        <v/>
      </c>
      <c r="AC260" s="11" t="str">
        <f t="shared" si="68"/>
        <v/>
      </c>
      <c r="AD260" s="11" t="str">
        <f t="shared" ref="AD260" si="70">IF(OR(TRIM(AD245)=0,TRIM(AD245)=""),"",IF(IFERROR(TRIM(INDEX(QryItemNamed,MATCH(TRIM(AD245),ITEM,0),3)),"")="LS","",IFERROR(TRIM(INDEX(QryItemNamed,MATCH(TRIM(AD245),ITEM,0),3)),"")))</f>
        <v/>
      </c>
      <c r="AE260" s="11" t="str">
        <f t="shared" ref="AE260" si="71">IF(OR(TRIM(AE245)=0,TRIM(AE245)=""),"",IF(IFERROR(TRIM(INDEX(QryItemNamed,MATCH(TRIM(AE245),ITEM,0),3)),"")="LS","",IFERROR(TRIM(INDEX(QryItemNamed,MATCH(TRIM(AE245),ITEM,0),3)),"")))</f>
        <v/>
      </c>
      <c r="AF260" s="11"/>
      <c r="AG260" s="11"/>
      <c r="AH260" s="11" t="str">
        <f t="shared" ref="AH260" si="72">IF(OR(TRIM(AH245)=0,TRIM(AH245)=""),"",IF(IFERROR(TRIM(INDEX(QryItemNamed,MATCH(TRIM(AH245),ITEM,0),3)),"")="LS","",IFERROR(TRIM(INDEX(QryItemNamed,MATCH(TRIM(AH245),ITEM,0),3)),"")))</f>
        <v/>
      </c>
      <c r="AI260" s="11" t="str">
        <f t="shared" si="68"/>
        <v/>
      </c>
    </row>
    <row r="261" spans="2:35" ht="12.75" customHeight="1" x14ac:dyDescent="0.25">
      <c r="B261" s="33"/>
      <c r="D261" s="12"/>
      <c r="E261" s="12"/>
      <c r="F261" s="13"/>
      <c r="G261" s="14"/>
      <c r="H261" s="15" t="s">
        <v>3</v>
      </c>
      <c r="I261" s="13"/>
      <c r="J261" s="16"/>
      <c r="K261" s="14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</row>
    <row r="262" spans="2:35" ht="12.75" customHeight="1" x14ac:dyDescent="0.25">
      <c r="B262" s="34"/>
      <c r="D262" s="17"/>
      <c r="E262" s="17"/>
      <c r="F262" s="18"/>
      <c r="G262" s="19"/>
      <c r="H262" s="20"/>
      <c r="I262" s="18"/>
      <c r="J262" s="21"/>
      <c r="K262" s="19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</row>
    <row r="263" spans="2:35" ht="12.75" customHeight="1" x14ac:dyDescent="0.25">
      <c r="B263" s="34"/>
      <c r="D263" s="17"/>
      <c r="E263" s="17"/>
      <c r="F263" s="18"/>
      <c r="G263" s="19"/>
      <c r="H263" s="20"/>
      <c r="I263" s="18"/>
      <c r="J263" s="21"/>
      <c r="K263" s="19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</row>
    <row r="264" spans="2:35" ht="12.75" customHeight="1" x14ac:dyDescent="0.25">
      <c r="B264" s="34"/>
      <c r="D264" s="17"/>
      <c r="E264" s="17"/>
      <c r="F264" s="18"/>
      <c r="G264" s="19"/>
      <c r="H264" s="20"/>
      <c r="I264" s="18"/>
      <c r="J264" s="21"/>
      <c r="K264" s="19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</row>
    <row r="265" spans="2:35" ht="12.75" customHeight="1" x14ac:dyDescent="0.25">
      <c r="B265" s="34"/>
      <c r="D265" s="17"/>
      <c r="E265" s="17"/>
      <c r="F265" s="18"/>
      <c r="G265" s="19"/>
      <c r="H265" s="20"/>
      <c r="I265" s="18"/>
      <c r="J265" s="21"/>
      <c r="K265" s="19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</row>
    <row r="266" spans="2:35" ht="12.75" customHeight="1" x14ac:dyDescent="0.25">
      <c r="B266" s="34"/>
      <c r="D266" s="17"/>
      <c r="E266" s="17"/>
      <c r="F266" s="18"/>
      <c r="G266" s="19"/>
      <c r="H266" s="20"/>
      <c r="I266" s="18"/>
      <c r="J266" s="21"/>
      <c r="K266" s="19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</row>
    <row r="267" spans="2:35" ht="12.75" customHeight="1" x14ac:dyDescent="0.25">
      <c r="B267" s="34"/>
      <c r="D267" s="17"/>
      <c r="E267" s="17"/>
      <c r="F267" s="18"/>
      <c r="G267" s="19"/>
      <c r="H267" s="20"/>
      <c r="I267" s="18"/>
      <c r="J267" s="21"/>
      <c r="K267" s="19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</row>
    <row r="268" spans="2:35" ht="12.75" customHeight="1" x14ac:dyDescent="0.25">
      <c r="B268" s="34"/>
      <c r="D268" s="17"/>
      <c r="E268" s="17"/>
      <c r="F268" s="18"/>
      <c r="G268" s="19"/>
      <c r="H268" s="20"/>
      <c r="I268" s="18"/>
      <c r="J268" s="21"/>
      <c r="K268" s="19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</row>
    <row r="269" spans="2:35" ht="12.75" customHeight="1" x14ac:dyDescent="0.25">
      <c r="B269" s="34"/>
      <c r="D269" s="17"/>
      <c r="E269" s="17"/>
      <c r="F269" s="18"/>
      <c r="G269" s="19"/>
      <c r="H269" s="20"/>
      <c r="I269" s="18"/>
      <c r="J269" s="21"/>
      <c r="K269" s="19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</row>
    <row r="270" spans="2:35" ht="12.75" customHeight="1" x14ac:dyDescent="0.25">
      <c r="B270" s="34"/>
      <c r="D270" s="17"/>
      <c r="E270" s="17"/>
      <c r="F270" s="18"/>
      <c r="G270" s="19"/>
      <c r="H270" s="20"/>
      <c r="I270" s="18"/>
      <c r="J270" s="21"/>
      <c r="K270" s="19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</row>
    <row r="271" spans="2:35" ht="12.75" customHeight="1" x14ac:dyDescent="0.25">
      <c r="B271" s="34"/>
      <c r="D271" s="17"/>
      <c r="E271" s="17"/>
      <c r="F271" s="18"/>
      <c r="G271" s="19"/>
      <c r="H271" s="20"/>
      <c r="I271" s="18"/>
      <c r="J271" s="21"/>
      <c r="K271" s="19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</row>
    <row r="272" spans="2:35" ht="12.75" customHeight="1" x14ac:dyDescent="0.25">
      <c r="B272" s="34"/>
      <c r="D272" s="17"/>
      <c r="E272" s="17"/>
      <c r="F272" s="18"/>
      <c r="G272" s="19"/>
      <c r="H272" s="20"/>
      <c r="I272" s="18"/>
      <c r="J272" s="21"/>
      <c r="K272" s="19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</row>
    <row r="273" spans="2:35" ht="12.75" customHeight="1" x14ac:dyDescent="0.25">
      <c r="B273" s="34"/>
      <c r="D273" s="17"/>
      <c r="E273" s="17"/>
      <c r="F273" s="18"/>
      <c r="G273" s="19"/>
      <c r="H273" s="20"/>
      <c r="I273" s="18"/>
      <c r="J273" s="21"/>
      <c r="K273" s="19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</row>
    <row r="274" spans="2:35" ht="12.75" customHeight="1" x14ac:dyDescent="0.25">
      <c r="B274" s="34"/>
      <c r="D274" s="17"/>
      <c r="E274" s="17"/>
      <c r="F274" s="18"/>
      <c r="G274" s="19"/>
      <c r="H274" s="20"/>
      <c r="I274" s="18"/>
      <c r="J274" s="21"/>
      <c r="K274" s="19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</row>
    <row r="275" spans="2:35" ht="12.75" customHeight="1" x14ac:dyDescent="0.25">
      <c r="B275" s="34"/>
      <c r="D275" s="17"/>
      <c r="E275" s="17"/>
      <c r="F275" s="18"/>
      <c r="G275" s="19"/>
      <c r="H275" s="20"/>
      <c r="I275" s="18"/>
      <c r="J275" s="21"/>
      <c r="K275" s="19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</row>
    <row r="276" spans="2:35" ht="12.75" customHeight="1" x14ac:dyDescent="0.25">
      <c r="B276" s="34"/>
      <c r="D276" s="17"/>
      <c r="E276" s="17"/>
      <c r="F276" s="18"/>
      <c r="G276" s="19"/>
      <c r="H276" s="20"/>
      <c r="I276" s="18"/>
      <c r="J276" s="21"/>
      <c r="K276" s="19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</row>
    <row r="277" spans="2:35" ht="12.75" customHeight="1" x14ac:dyDescent="0.25">
      <c r="B277" s="34"/>
      <c r="D277" s="17"/>
      <c r="E277" s="17"/>
      <c r="F277" s="18"/>
      <c r="G277" s="19"/>
      <c r="H277" s="20"/>
      <c r="I277" s="18"/>
      <c r="J277" s="21"/>
      <c r="K277" s="19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</row>
    <row r="278" spans="2:35" ht="12.75" customHeight="1" x14ac:dyDescent="0.25">
      <c r="B278" s="34"/>
      <c r="D278" s="17"/>
      <c r="E278" s="17"/>
      <c r="F278" s="18"/>
      <c r="G278" s="19"/>
      <c r="H278" s="20"/>
      <c r="I278" s="18"/>
      <c r="J278" s="21"/>
      <c r="K278" s="19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</row>
    <row r="279" spans="2:35" ht="12.75" customHeight="1" x14ac:dyDescent="0.25">
      <c r="B279" s="34"/>
      <c r="D279" s="17"/>
      <c r="E279" s="17"/>
      <c r="F279" s="18"/>
      <c r="G279" s="19"/>
      <c r="H279" s="20"/>
      <c r="I279" s="18"/>
      <c r="J279" s="21"/>
      <c r="K279" s="19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</row>
    <row r="280" spans="2:35" ht="12.75" customHeight="1" x14ac:dyDescent="0.25">
      <c r="B280" s="34"/>
      <c r="D280" s="17"/>
      <c r="E280" s="17"/>
      <c r="F280" s="18"/>
      <c r="G280" s="19"/>
      <c r="H280" s="20"/>
      <c r="I280" s="18"/>
      <c r="J280" s="21"/>
      <c r="K280" s="19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</row>
    <row r="281" spans="2:35" ht="12.75" customHeight="1" x14ac:dyDescent="0.25">
      <c r="B281" s="34"/>
      <c r="D281" s="17"/>
      <c r="E281" s="17"/>
      <c r="F281" s="18"/>
      <c r="G281" s="19"/>
      <c r="H281" s="20"/>
      <c r="I281" s="18"/>
      <c r="J281" s="21"/>
      <c r="K281" s="19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</row>
    <row r="282" spans="2:35" ht="12.75" customHeight="1" x14ac:dyDescent="0.25">
      <c r="B282" s="34"/>
      <c r="D282" s="17"/>
      <c r="E282" s="17"/>
      <c r="F282" s="18"/>
      <c r="G282" s="19"/>
      <c r="H282" s="20"/>
      <c r="I282" s="18"/>
      <c r="J282" s="21"/>
      <c r="K282" s="19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</row>
    <row r="283" spans="2:35" ht="12.75" customHeight="1" x14ac:dyDescent="0.25">
      <c r="B283" s="34"/>
      <c r="D283" s="17"/>
      <c r="E283" s="17"/>
      <c r="F283" s="18"/>
      <c r="G283" s="19"/>
      <c r="H283" s="20"/>
      <c r="I283" s="18"/>
      <c r="J283" s="21"/>
      <c r="K283" s="19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</row>
    <row r="284" spans="2:35" ht="12.75" customHeight="1" x14ac:dyDescent="0.25">
      <c r="B284" s="34"/>
      <c r="D284" s="17"/>
      <c r="E284" s="17"/>
      <c r="F284" s="18"/>
      <c r="G284" s="19"/>
      <c r="H284" s="20"/>
      <c r="I284" s="18"/>
      <c r="J284" s="21"/>
      <c r="K284" s="19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</row>
    <row r="285" spans="2:35" ht="12.75" customHeight="1" x14ac:dyDescent="0.25">
      <c r="B285" s="34"/>
      <c r="D285" s="17"/>
      <c r="E285" s="17"/>
      <c r="F285" s="18"/>
      <c r="G285" s="19"/>
      <c r="H285" s="20"/>
      <c r="I285" s="18"/>
      <c r="J285" s="21"/>
      <c r="K285" s="19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</row>
    <row r="286" spans="2:35" ht="12.75" customHeight="1" x14ac:dyDescent="0.25">
      <c r="B286" s="34"/>
      <c r="D286" s="17"/>
      <c r="E286" s="17"/>
      <c r="F286" s="18"/>
      <c r="G286" s="19"/>
      <c r="H286" s="20"/>
      <c r="I286" s="18"/>
      <c r="J286" s="21"/>
      <c r="K286" s="19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</row>
    <row r="287" spans="2:35" ht="12.75" customHeight="1" x14ac:dyDescent="0.25">
      <c r="B287" s="34"/>
      <c r="D287" s="17"/>
      <c r="E287" s="17"/>
      <c r="F287" s="18"/>
      <c r="G287" s="19"/>
      <c r="H287" s="20"/>
      <c r="I287" s="18"/>
      <c r="J287" s="21"/>
      <c r="K287" s="19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</row>
    <row r="288" spans="2:35" ht="12.75" customHeight="1" x14ac:dyDescent="0.25">
      <c r="B288" s="34"/>
      <c r="D288" s="17"/>
      <c r="E288" s="17"/>
      <c r="F288" s="18"/>
      <c r="G288" s="19"/>
      <c r="H288" s="20"/>
      <c r="I288" s="18"/>
      <c r="J288" s="21"/>
      <c r="K288" s="19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</row>
    <row r="289" spans="2:35" ht="12.75" customHeight="1" x14ac:dyDescent="0.25">
      <c r="B289" s="34"/>
      <c r="D289" s="17"/>
      <c r="E289" s="17"/>
      <c r="F289" s="18"/>
      <c r="G289" s="19"/>
      <c r="H289" s="20"/>
      <c r="I289" s="18"/>
      <c r="J289" s="21"/>
      <c r="K289" s="19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</row>
    <row r="290" spans="2:35" ht="12.75" customHeight="1" x14ac:dyDescent="0.25">
      <c r="B290" s="34"/>
      <c r="D290" s="17"/>
      <c r="E290" s="17"/>
      <c r="F290" s="18"/>
      <c r="G290" s="19"/>
      <c r="H290" s="20"/>
      <c r="I290" s="18"/>
      <c r="J290" s="21"/>
      <c r="K290" s="19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</row>
    <row r="291" spans="2:35" ht="12.75" customHeight="1" x14ac:dyDescent="0.25">
      <c r="B291" s="34"/>
      <c r="D291" s="17"/>
      <c r="E291" s="17"/>
      <c r="F291" s="18"/>
      <c r="G291" s="19"/>
      <c r="H291" s="20"/>
      <c r="I291" s="18"/>
      <c r="J291" s="21"/>
      <c r="K291" s="19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</row>
    <row r="292" spans="2:35" ht="12.75" customHeight="1" x14ac:dyDescent="0.25">
      <c r="B292" s="34"/>
      <c r="D292" s="17"/>
      <c r="E292" s="17"/>
      <c r="F292" s="18"/>
      <c r="G292" s="19"/>
      <c r="H292" s="20"/>
      <c r="I292" s="18"/>
      <c r="J292" s="21"/>
      <c r="K292" s="19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</row>
    <row r="293" spans="2:35" ht="12.75" customHeight="1" x14ac:dyDescent="0.25">
      <c r="B293" s="34"/>
      <c r="D293" s="17"/>
      <c r="E293" s="17"/>
      <c r="F293" s="18"/>
      <c r="G293" s="19"/>
      <c r="H293" s="20"/>
      <c r="I293" s="18"/>
      <c r="J293" s="21"/>
      <c r="K293" s="19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</row>
    <row r="294" spans="2:35" ht="12.75" customHeight="1" x14ac:dyDescent="0.25">
      <c r="B294" s="34"/>
      <c r="D294" s="17"/>
      <c r="E294" s="17"/>
      <c r="F294" s="18"/>
      <c r="G294" s="19"/>
      <c r="H294" s="20"/>
      <c r="I294" s="18"/>
      <c r="J294" s="21"/>
      <c r="K294" s="19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</row>
    <row r="295" spans="2:35" ht="12.75" customHeight="1" x14ac:dyDescent="0.25">
      <c r="B295" s="34"/>
      <c r="D295" s="17"/>
      <c r="E295" s="17"/>
      <c r="F295" s="18"/>
      <c r="G295" s="19"/>
      <c r="H295" s="20"/>
      <c r="I295" s="18"/>
      <c r="J295" s="21"/>
      <c r="K295" s="19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</row>
    <row r="296" spans="2:35" ht="12.75" customHeight="1" x14ac:dyDescent="0.25">
      <c r="B296" s="34"/>
      <c r="D296" s="17"/>
      <c r="E296" s="17"/>
      <c r="F296" s="18"/>
      <c r="G296" s="19"/>
      <c r="H296" s="20"/>
      <c r="I296" s="18"/>
      <c r="J296" s="21"/>
      <c r="K296" s="19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</row>
    <row r="297" spans="2:35" ht="12.75" customHeight="1" x14ac:dyDescent="0.25">
      <c r="B297" s="34"/>
      <c r="D297" s="17"/>
      <c r="E297" s="17"/>
      <c r="F297" s="18"/>
      <c r="G297" s="19"/>
      <c r="H297" s="20"/>
      <c r="I297" s="18"/>
      <c r="J297" s="21"/>
      <c r="K297" s="19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</row>
    <row r="298" spans="2:35" ht="12.75" customHeight="1" x14ac:dyDescent="0.25">
      <c r="B298" s="34"/>
      <c r="D298" s="17"/>
      <c r="E298" s="17"/>
      <c r="F298" s="18"/>
      <c r="G298" s="19"/>
      <c r="H298" s="20"/>
      <c r="I298" s="18"/>
      <c r="J298" s="21"/>
      <c r="K298" s="19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</row>
    <row r="299" spans="2:35" ht="12.75" customHeight="1" x14ac:dyDescent="0.25">
      <c r="B299" s="34"/>
      <c r="D299" s="17"/>
      <c r="E299" s="17"/>
      <c r="F299" s="18"/>
      <c r="G299" s="19"/>
      <c r="H299" s="20"/>
      <c r="I299" s="18"/>
      <c r="J299" s="21"/>
      <c r="K299" s="19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</row>
    <row r="300" spans="2:35" ht="12.75" customHeight="1" x14ac:dyDescent="0.25">
      <c r="B300" s="34"/>
      <c r="D300" s="17"/>
      <c r="E300" s="17"/>
      <c r="F300" s="18"/>
      <c r="G300" s="19"/>
      <c r="H300" s="20"/>
      <c r="I300" s="18"/>
      <c r="J300" s="21"/>
      <c r="K300" s="19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</row>
    <row r="301" spans="2:35" ht="12.75" customHeight="1" x14ac:dyDescent="0.25">
      <c r="B301" s="34"/>
      <c r="D301" s="17"/>
      <c r="E301" s="17"/>
      <c r="F301" s="18"/>
      <c r="G301" s="19"/>
      <c r="H301" s="20"/>
      <c r="I301" s="18"/>
      <c r="J301" s="21"/>
      <c r="K301" s="19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</row>
    <row r="302" spans="2:35" ht="12.75" customHeight="1" x14ac:dyDescent="0.25">
      <c r="B302" s="34"/>
      <c r="D302" s="17"/>
      <c r="E302" s="17"/>
      <c r="F302" s="18"/>
      <c r="G302" s="19"/>
      <c r="H302" s="20"/>
      <c r="I302" s="18"/>
      <c r="J302" s="21"/>
      <c r="K302" s="19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</row>
    <row r="303" spans="2:35" ht="12.75" customHeight="1" x14ac:dyDescent="0.25">
      <c r="B303" s="34"/>
      <c r="D303" s="17"/>
      <c r="E303" s="17"/>
      <c r="F303" s="18"/>
      <c r="G303" s="19"/>
      <c r="H303" s="20"/>
      <c r="I303" s="18"/>
      <c r="J303" s="21"/>
      <c r="K303" s="19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</row>
    <row r="304" spans="2:35" ht="12.75" customHeight="1" x14ac:dyDescent="0.25">
      <c r="B304" s="34"/>
      <c r="D304" s="17"/>
      <c r="E304" s="17"/>
      <c r="F304" s="18"/>
      <c r="G304" s="19"/>
      <c r="H304" s="20"/>
      <c r="I304" s="18"/>
      <c r="J304" s="21"/>
      <c r="K304" s="19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</row>
    <row r="305" spans="2:35" ht="12.75" customHeight="1" x14ac:dyDescent="0.25">
      <c r="B305" s="34"/>
      <c r="D305" s="17"/>
      <c r="E305" s="17"/>
      <c r="F305" s="18"/>
      <c r="G305" s="19"/>
      <c r="H305" s="20"/>
      <c r="I305" s="18"/>
      <c r="J305" s="21"/>
      <c r="K305" s="19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</row>
    <row r="306" spans="2:35" ht="12.75" customHeight="1" x14ac:dyDescent="0.25">
      <c r="B306" s="34"/>
      <c r="D306" s="17"/>
      <c r="E306" s="17"/>
      <c r="F306" s="18"/>
      <c r="G306" s="19"/>
      <c r="H306" s="20"/>
      <c r="I306" s="18"/>
      <c r="J306" s="21"/>
      <c r="K306" s="19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</row>
    <row r="307" spans="2:35" ht="12.75" customHeight="1" x14ac:dyDescent="0.25">
      <c r="B307" s="34"/>
      <c r="D307" s="17"/>
      <c r="E307" s="17"/>
      <c r="F307" s="18"/>
      <c r="G307" s="19"/>
      <c r="H307" s="20"/>
      <c r="I307" s="18"/>
      <c r="J307" s="21"/>
      <c r="K307" s="19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</row>
    <row r="308" spans="2:35" ht="12.75" customHeight="1" x14ac:dyDescent="0.25">
      <c r="B308" s="34"/>
      <c r="D308" s="17"/>
      <c r="E308" s="17"/>
      <c r="F308" s="18"/>
      <c r="G308" s="19"/>
      <c r="H308" s="20"/>
      <c r="I308" s="18"/>
      <c r="J308" s="21"/>
      <c r="K308" s="19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</row>
    <row r="309" spans="2:35" ht="12.75" customHeight="1" x14ac:dyDescent="0.25">
      <c r="B309" s="34"/>
      <c r="D309" s="17"/>
      <c r="E309" s="17"/>
      <c r="F309" s="18"/>
      <c r="G309" s="19"/>
      <c r="H309" s="20"/>
      <c r="I309" s="18"/>
      <c r="J309" s="21"/>
      <c r="K309" s="19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</row>
    <row r="310" spans="2:35" ht="12.75" customHeight="1" x14ac:dyDescent="0.25">
      <c r="B310" s="34"/>
      <c r="D310" s="17"/>
      <c r="E310" s="17"/>
      <c r="F310" s="18"/>
      <c r="G310" s="19"/>
      <c r="H310" s="20"/>
      <c r="I310" s="18"/>
      <c r="J310" s="21"/>
      <c r="K310" s="19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</row>
    <row r="311" spans="2:35" ht="12.75" customHeight="1" x14ac:dyDescent="0.25">
      <c r="B311" s="34"/>
      <c r="D311" s="17"/>
      <c r="E311" s="17"/>
      <c r="F311" s="18"/>
      <c r="G311" s="19"/>
      <c r="H311" s="20"/>
      <c r="I311" s="18"/>
      <c r="J311" s="21"/>
      <c r="K311" s="19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</row>
    <row r="312" spans="2:35" ht="12.75" customHeight="1" x14ac:dyDescent="0.25">
      <c r="B312" s="34"/>
      <c r="D312" s="17"/>
      <c r="E312" s="17"/>
      <c r="F312" s="18"/>
      <c r="G312" s="19"/>
      <c r="H312" s="20"/>
      <c r="I312" s="18"/>
      <c r="J312" s="21"/>
      <c r="K312" s="19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</row>
    <row r="313" spans="2:35" ht="12.75" customHeight="1" x14ac:dyDescent="0.25">
      <c r="B313" s="34"/>
      <c r="D313" s="17"/>
      <c r="E313" s="17"/>
      <c r="F313" s="18"/>
      <c r="G313" s="19"/>
      <c r="H313" s="20"/>
      <c r="I313" s="18"/>
      <c r="J313" s="21"/>
      <c r="K313" s="19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</row>
    <row r="314" spans="2:35" ht="12.75" customHeight="1" x14ac:dyDescent="0.25">
      <c r="B314" s="34"/>
      <c r="D314" s="17"/>
      <c r="E314" s="17"/>
      <c r="F314" s="18"/>
      <c r="G314" s="19"/>
      <c r="H314" s="20"/>
      <c r="I314" s="18"/>
      <c r="J314" s="21"/>
      <c r="K314" s="19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</row>
    <row r="315" spans="2:35" ht="12.75" customHeight="1" x14ac:dyDescent="0.25">
      <c r="B315" s="34"/>
      <c r="D315" s="17"/>
      <c r="E315" s="17"/>
      <c r="F315" s="18"/>
      <c r="G315" s="19"/>
      <c r="H315" s="20"/>
      <c r="I315" s="18"/>
      <c r="J315" s="21"/>
      <c r="K315" s="19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</row>
    <row r="316" spans="2:35" ht="12.75" customHeight="1" x14ac:dyDescent="0.25">
      <c r="B316" s="34"/>
      <c r="D316" s="17"/>
      <c r="E316" s="17"/>
      <c r="F316" s="18"/>
      <c r="G316" s="19"/>
      <c r="H316" s="20"/>
      <c r="I316" s="18"/>
      <c r="J316" s="21"/>
      <c r="K316" s="19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</row>
    <row r="317" spans="2:35" ht="12.75" customHeight="1" x14ac:dyDescent="0.25">
      <c r="B317" s="34"/>
      <c r="D317" s="17"/>
      <c r="E317" s="17"/>
      <c r="F317" s="18"/>
      <c r="G317" s="19"/>
      <c r="H317" s="20"/>
      <c r="I317" s="18"/>
      <c r="J317" s="21"/>
      <c r="K317" s="19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</row>
    <row r="318" spans="2:35" ht="12.75" customHeight="1" x14ac:dyDescent="0.25">
      <c r="B318" s="34"/>
      <c r="D318" s="17"/>
      <c r="E318" s="17"/>
      <c r="F318" s="18"/>
      <c r="G318" s="19"/>
      <c r="H318" s="20"/>
      <c r="I318" s="18"/>
      <c r="J318" s="21"/>
      <c r="K318" s="19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</row>
    <row r="319" spans="2:35" ht="12.75" customHeight="1" x14ac:dyDescent="0.25">
      <c r="B319" s="34"/>
      <c r="D319" s="17"/>
      <c r="E319" s="17"/>
      <c r="F319" s="18"/>
      <c r="G319" s="19"/>
      <c r="H319" s="20"/>
      <c r="I319" s="18"/>
      <c r="J319" s="21"/>
      <c r="K319" s="19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</row>
    <row r="320" spans="2:35" ht="12.75" customHeight="1" thickBot="1" x14ac:dyDescent="0.3">
      <c r="B320" s="35"/>
      <c r="D320" s="17"/>
      <c r="E320" s="17"/>
      <c r="F320" s="18"/>
      <c r="G320" s="19"/>
      <c r="H320" s="20"/>
      <c r="I320" s="18"/>
      <c r="J320" s="21"/>
      <c r="K320" s="19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</row>
    <row r="321" spans="2:35" ht="12.75" customHeight="1" x14ac:dyDescent="0.25">
      <c r="B321" s="5" t="s">
        <v>13</v>
      </c>
      <c r="D321" s="131" t="s">
        <v>4</v>
      </c>
      <c r="E321" s="132"/>
      <c r="F321" s="132"/>
      <c r="G321" s="132"/>
      <c r="H321" s="132"/>
      <c r="I321" s="132"/>
      <c r="J321" s="133"/>
      <c r="K321" s="22" t="str">
        <f>IF(K245="","",IF(K260="",IF(SUM(COUNTIF(K261:K320,"LS")+COUNTIF(K261:K320,"LUMP"))&gt;0,"LS",""),IF(SUM(K261:K320)&gt;0,ROUNDUP(SUM(K261:K320),0),"")))</f>
        <v/>
      </c>
      <c r="L321" s="22" t="str">
        <f t="shared" ref="L321" si="73">IF(L245="","",IF(L260="",IF(SUM(COUNTIF(L261:L320,"LS")+COUNTIF(L261:L320,"LUMP"))&gt;0,"LS",""),IF(SUM(L261:L320)&gt;0,ROUNDUP(SUM(L261:L320),0),"")))</f>
        <v/>
      </c>
      <c r="M321" s="22" t="str">
        <f t="shared" ref="M321" si="74">IF(M245="","",IF(M260="",IF(SUM(COUNTIF(M261:M320,"LS")+COUNTIF(M261:M320,"LUMP"))&gt;0,"LS",""),IF(SUM(M261:M320)&gt;0,ROUNDUP(SUM(M261:M320),0),"")))</f>
        <v/>
      </c>
      <c r="N321" s="22" t="str">
        <f t="shared" ref="N321" si="75">IF(N245="","",IF(N260="",IF(SUM(COUNTIF(N261:N320,"LS")+COUNTIF(N261:N320,"LUMP"))&gt;0,"LS",""),IF(SUM(N261:N320)&gt;0,ROUNDUP(SUM(N261:N320),0),"")))</f>
        <v/>
      </c>
      <c r="O321" s="22" t="str">
        <f t="shared" ref="O321" si="76">IF(O245="","",IF(O260="",IF(SUM(COUNTIF(O261:O320,"LS")+COUNTIF(O261:O320,"LUMP"))&gt;0,"LS",""),IF(SUM(O261:O320)&gt;0,ROUNDUP(SUM(O261:O320),0),"")))</f>
        <v/>
      </c>
      <c r="P321" s="22" t="str">
        <f t="shared" ref="P321" si="77">IF(P245="","",IF(P260="",IF(SUM(COUNTIF(P261:P320,"LS")+COUNTIF(P261:P320,"LUMP"))&gt;0,"LS",""),IF(SUM(P261:P320)&gt;0,ROUNDUP(SUM(P261:P320),0),"")))</f>
        <v/>
      </c>
      <c r="Q321" s="22" t="str">
        <f t="shared" ref="Q321" si="78">IF(Q245="","",IF(Q260="",IF(SUM(COUNTIF(Q261:Q320,"LS")+COUNTIF(Q261:Q320,"LUMP"))&gt;0,"LS",""),IF(SUM(Q261:Q320)&gt;0,ROUNDUP(SUM(Q261:Q320),0),"")))</f>
        <v/>
      </c>
      <c r="R321" s="22" t="str">
        <f t="shared" ref="R321" si="79">IF(R245="","",IF(R260="",IF(SUM(COUNTIF(R261:R320,"LS")+COUNTIF(R261:R320,"LUMP"))&gt;0,"LS",""),IF(SUM(R261:R320)&gt;0,ROUNDUP(SUM(R261:R320),0),"")))</f>
        <v/>
      </c>
      <c r="S321" s="22" t="str">
        <f t="shared" ref="S321" si="80">IF(S245="","",IF(S260="",IF(SUM(COUNTIF(S261:S320,"LS")+COUNTIF(S261:S320,"LUMP"))&gt;0,"LS",""),IF(SUM(S261:S320)&gt;0,ROUNDUP(SUM(S261:S320),0),"")))</f>
        <v/>
      </c>
      <c r="T321" s="22" t="str">
        <f t="shared" ref="T321" si="81">IF(T245="","",IF(T260="",IF(SUM(COUNTIF(T261:T320,"LS")+COUNTIF(T261:T320,"LUMP"))&gt;0,"LS",""),IF(SUM(T261:T320)&gt;0,ROUNDUP(SUM(T261:T320),0),"")))</f>
        <v/>
      </c>
      <c r="U321" s="22" t="str">
        <f t="shared" ref="U321" si="82">IF(U245="","",IF(U260="",IF(SUM(COUNTIF(U261:U320,"LS")+COUNTIF(U261:U320,"LUMP"))&gt;0,"LS",""),IF(SUM(U261:U320)&gt;0,ROUNDUP(SUM(U261:U320),0),"")))</f>
        <v/>
      </c>
      <c r="V321" s="22" t="str">
        <f t="shared" ref="V321" si="83">IF(V245="","",IF(V260="",IF(SUM(COUNTIF(V261:V320,"LS")+COUNTIF(V261:V320,"LUMP"))&gt;0,"LS",""),IF(SUM(V261:V320)&gt;0,ROUNDUP(SUM(V261:V320),0),"")))</f>
        <v/>
      </c>
      <c r="W321" s="22"/>
      <c r="X321" s="22" t="str">
        <f t="shared" ref="X321" si="84">IF(X245="","",IF(X260="",IF(SUM(COUNTIF(X261:X320,"LS")+COUNTIF(X261:X320,"LUMP"))&gt;0,"LS",""),IF(SUM(X261:X320)&gt;0,ROUNDUP(SUM(X261:X320),0),"")))</f>
        <v/>
      </c>
      <c r="Y321" s="22" t="str">
        <f t="shared" ref="Y321" si="85">IF(Y245="","",IF(Y260="",IF(SUM(COUNTIF(Y261:Y320,"LS")+COUNTIF(Y261:Y320,"LUMP"))&gt;0,"LS",""),IF(SUM(Y261:Y320)&gt;0,ROUNDUP(SUM(Y261:Y320),0),"")))</f>
        <v/>
      </c>
      <c r="Z321" s="22" t="str">
        <f t="shared" ref="Z321" si="86">IF(Z245="","",IF(Z260="",IF(SUM(COUNTIF(Z261:Z320,"LS")+COUNTIF(Z261:Z320,"LUMP"))&gt;0,"LS",""),IF(SUM(Z261:Z320)&gt;0,ROUNDUP(SUM(Z261:Z320),0),"")))</f>
        <v/>
      </c>
      <c r="AA321" s="22" t="str">
        <f t="shared" ref="AA321:AB321" si="87">IF(AA245="","",IF(AA260="",IF(SUM(COUNTIF(AA261:AA320,"LS")+COUNTIF(AA261:AA320,"LUMP"))&gt;0,"LS",""),IF(SUM(AA261:AA320)&gt;0,ROUNDUP(SUM(AA261:AA320),0),"")))</f>
        <v/>
      </c>
      <c r="AB321" s="22" t="str">
        <f t="shared" si="87"/>
        <v/>
      </c>
      <c r="AC321" s="22" t="str">
        <f t="shared" ref="AC321:AD321" si="88">IF(AC245="","",IF(AC260="",IF(SUM(COUNTIF(AC261:AC320,"LS")+COUNTIF(AC261:AC320,"LUMP"))&gt;0,"LS",""),IF(SUM(AC261:AC320)&gt;0,ROUNDUP(SUM(AC261:AC320),0),"")))</f>
        <v/>
      </c>
      <c r="AD321" s="22" t="str">
        <f t="shared" si="88"/>
        <v/>
      </c>
      <c r="AE321" s="22" t="str">
        <f t="shared" ref="AE321" si="89">IF(AE245="","",IF(AE260="",IF(SUM(COUNTIF(AE261:AE320,"LS")+COUNTIF(AE261:AE320,"LUMP"))&gt;0,"LS",""),IF(SUM(AE261:AE320)&gt;0,ROUNDUP(SUM(AE261:AE320),0),"")))</f>
        <v/>
      </c>
      <c r="AF321" s="22"/>
      <c r="AG321" s="22"/>
      <c r="AH321" s="22" t="str">
        <f t="shared" ref="AH321" si="90">IF(AH245="","",IF(AH260="",IF(SUM(COUNTIF(AH261:AH320,"LS")+COUNTIF(AH261:AH320,"LUMP"))&gt;0,"LS",""),IF(SUM(AH261:AH320)&gt;0,ROUNDUP(SUM(AH261:AH320),0),"")))</f>
        <v/>
      </c>
      <c r="AI321" s="22" t="str">
        <f t="shared" ref="AI321" si="91">IF(AI245="","",IF(AI260="",IF(SUM(COUNTIF(AI261:AI320,"LS")+COUNTIF(AI261:AI320,"LUMP"))&gt;0,"LS",""),IF(SUM(AI261:AI320)&gt;0,ROUNDUP(SUM(AI261:AI320),0),"")))</f>
        <v/>
      </c>
    </row>
  </sheetData>
  <mergeCells count="290">
    <mergeCell ref="AG169:AG183"/>
    <mergeCell ref="AB169:AB183"/>
    <mergeCell ref="AB248:AB259"/>
    <mergeCell ref="G139:H139"/>
    <mergeCell ref="G115:H115"/>
    <mergeCell ref="G144:H144"/>
    <mergeCell ref="G145:H145"/>
    <mergeCell ref="G217:H217"/>
    <mergeCell ref="G218:H218"/>
    <mergeCell ref="G219:H219"/>
    <mergeCell ref="G220:H220"/>
    <mergeCell ref="G221:H221"/>
    <mergeCell ref="G222:H222"/>
    <mergeCell ref="G223:H223"/>
    <mergeCell ref="G224:H224"/>
    <mergeCell ref="G225:H225"/>
    <mergeCell ref="G209:H209"/>
    <mergeCell ref="G210:H210"/>
    <mergeCell ref="G148:H148"/>
    <mergeCell ref="G149:H149"/>
    <mergeCell ref="G211:H211"/>
    <mergeCell ref="G212:H212"/>
    <mergeCell ref="G213:H213"/>
    <mergeCell ref="G241:H241"/>
    <mergeCell ref="G233:H233"/>
    <mergeCell ref="G226:H226"/>
    <mergeCell ref="G227:H227"/>
    <mergeCell ref="G228:H228"/>
    <mergeCell ref="G237:H237"/>
    <mergeCell ref="G238:H238"/>
    <mergeCell ref="G239:H239"/>
    <mergeCell ref="F234:I234"/>
    <mergeCell ref="G229:H229"/>
    <mergeCell ref="G230:H230"/>
    <mergeCell ref="G231:H231"/>
    <mergeCell ref="G235:H235"/>
    <mergeCell ref="G236:H236"/>
    <mergeCell ref="G150:H150"/>
    <mergeCell ref="G194:H194"/>
    <mergeCell ref="G137:H137"/>
    <mergeCell ref="G138:H138"/>
    <mergeCell ref="G133:H133"/>
    <mergeCell ref="G134:H134"/>
    <mergeCell ref="G140:H140"/>
    <mergeCell ref="G141:H141"/>
    <mergeCell ref="G142:H142"/>
    <mergeCell ref="G143:H143"/>
    <mergeCell ref="F155:I155"/>
    <mergeCell ref="F151:I151"/>
    <mergeCell ref="G147:H147"/>
    <mergeCell ref="G152:H152"/>
    <mergeCell ref="F146:I146"/>
    <mergeCell ref="G153:H153"/>
    <mergeCell ref="F187:I187"/>
    <mergeCell ref="G186:H186"/>
    <mergeCell ref="G188:H188"/>
    <mergeCell ref="G189:H189"/>
    <mergeCell ref="G190:H190"/>
    <mergeCell ref="G191:H191"/>
    <mergeCell ref="G215:H215"/>
    <mergeCell ref="G199:H199"/>
    <mergeCell ref="G192:H192"/>
    <mergeCell ref="G201:H201"/>
    <mergeCell ref="G202:H202"/>
    <mergeCell ref="G205:H205"/>
    <mergeCell ref="G206:H206"/>
    <mergeCell ref="G208:H208"/>
    <mergeCell ref="G204:H204"/>
    <mergeCell ref="G207:H207"/>
    <mergeCell ref="G195:H195"/>
    <mergeCell ref="G196:H196"/>
    <mergeCell ref="G214:H214"/>
    <mergeCell ref="F200:I200"/>
    <mergeCell ref="F203:I203"/>
    <mergeCell ref="F193:I193"/>
    <mergeCell ref="G197:H197"/>
    <mergeCell ref="B10:B26"/>
    <mergeCell ref="B90:B106"/>
    <mergeCell ref="F62:I62"/>
    <mergeCell ref="F66:I66"/>
    <mergeCell ref="G28:H28"/>
    <mergeCell ref="G29:H29"/>
    <mergeCell ref="G30:H30"/>
    <mergeCell ref="G31:H31"/>
    <mergeCell ref="G32:H32"/>
    <mergeCell ref="G33:H33"/>
    <mergeCell ref="G36:H36"/>
    <mergeCell ref="G37:H37"/>
    <mergeCell ref="G39:H39"/>
    <mergeCell ref="G41:H41"/>
    <mergeCell ref="G58:H58"/>
    <mergeCell ref="G59:H59"/>
    <mergeCell ref="G60:H60"/>
    <mergeCell ref="G63:H63"/>
    <mergeCell ref="G64:H64"/>
    <mergeCell ref="G67:H67"/>
    <mergeCell ref="G68:H68"/>
    <mergeCell ref="G69:H69"/>
    <mergeCell ref="G70:H70"/>
    <mergeCell ref="G51:H51"/>
    <mergeCell ref="B168:B184"/>
    <mergeCell ref="B247:B260"/>
    <mergeCell ref="D321:J321"/>
    <mergeCell ref="AC248:AC259"/>
    <mergeCell ref="D246:J246"/>
    <mergeCell ref="D247:D260"/>
    <mergeCell ref="E247:E260"/>
    <mergeCell ref="F247:J260"/>
    <mergeCell ref="AC91:AC105"/>
    <mergeCell ref="K91:K105"/>
    <mergeCell ref="L91:L105"/>
    <mergeCell ref="M91:M105"/>
    <mergeCell ref="N91:N105"/>
    <mergeCell ref="O91:O105"/>
    <mergeCell ref="P91:P105"/>
    <mergeCell ref="Q91:Q105"/>
    <mergeCell ref="R91:R105"/>
    <mergeCell ref="Z91:Z105"/>
    <mergeCell ref="O248:O259"/>
    <mergeCell ref="P248:P259"/>
    <mergeCell ref="Q248:Q259"/>
    <mergeCell ref="R248:R259"/>
    <mergeCell ref="K248:K259"/>
    <mergeCell ref="L248:L259"/>
    <mergeCell ref="AI248:AI259"/>
    <mergeCell ref="D87:AI87"/>
    <mergeCell ref="D88:J88"/>
    <mergeCell ref="D165:AI165"/>
    <mergeCell ref="D166:J166"/>
    <mergeCell ref="D167:J167"/>
    <mergeCell ref="R169:R183"/>
    <mergeCell ref="S169:S183"/>
    <mergeCell ref="T169:T183"/>
    <mergeCell ref="F160:I160"/>
    <mergeCell ref="D163:J163"/>
    <mergeCell ref="D168:D184"/>
    <mergeCell ref="E168:E184"/>
    <mergeCell ref="K169:K183"/>
    <mergeCell ref="G156:H156"/>
    <mergeCell ref="G157:H157"/>
    <mergeCell ref="G158:H158"/>
    <mergeCell ref="G159:H159"/>
    <mergeCell ref="G161:H161"/>
    <mergeCell ref="F168:I184"/>
    <mergeCell ref="J168:J184"/>
    <mergeCell ref="G125:H125"/>
    <mergeCell ref="G126:H126"/>
    <mergeCell ref="D245:J245"/>
    <mergeCell ref="L169:L183"/>
    <mergeCell ref="M169:M183"/>
    <mergeCell ref="N169:N183"/>
    <mergeCell ref="U169:U183"/>
    <mergeCell ref="V169:V183"/>
    <mergeCell ref="O169:O183"/>
    <mergeCell ref="P169:P183"/>
    <mergeCell ref="Q169:Q183"/>
    <mergeCell ref="F185:I185"/>
    <mergeCell ref="G216:H216"/>
    <mergeCell ref="K11:K25"/>
    <mergeCell ref="L11:L25"/>
    <mergeCell ref="M11:M25"/>
    <mergeCell ref="N11:N25"/>
    <mergeCell ref="E10:E26"/>
    <mergeCell ref="D90:D106"/>
    <mergeCell ref="AI169:AI183"/>
    <mergeCell ref="AC169:AC183"/>
    <mergeCell ref="AD169:AD183"/>
    <mergeCell ref="AE169:AE183"/>
    <mergeCell ref="AH169:AH183"/>
    <mergeCell ref="X169:X183"/>
    <mergeCell ref="Y169:Y183"/>
    <mergeCell ref="Z169:Z183"/>
    <mergeCell ref="AA169:AA183"/>
    <mergeCell ref="AE91:AE105"/>
    <mergeCell ref="AH91:AH105"/>
    <mergeCell ref="G135:H135"/>
    <mergeCell ref="G132:H132"/>
    <mergeCell ref="G131:H131"/>
    <mergeCell ref="F136:I136"/>
    <mergeCell ref="F107:I107"/>
    <mergeCell ref="F121:I121"/>
    <mergeCell ref="D85:J85"/>
    <mergeCell ref="G40:H40"/>
    <mergeCell ref="W91:W105"/>
    <mergeCell ref="AB91:AB105"/>
    <mergeCell ref="G42:H42"/>
    <mergeCell ref="G43:H43"/>
    <mergeCell ref="G44:H44"/>
    <mergeCell ref="G45:H45"/>
    <mergeCell ref="G46:H46"/>
    <mergeCell ref="G47:H47"/>
    <mergeCell ref="G48:H48"/>
    <mergeCell ref="E90:E106"/>
    <mergeCell ref="AI91:AI105"/>
    <mergeCell ref="F90:I106"/>
    <mergeCell ref="AA91:AA105"/>
    <mergeCell ref="AD91:AD105"/>
    <mergeCell ref="U91:U105"/>
    <mergeCell ref="X91:X105"/>
    <mergeCell ref="Y91:Y105"/>
    <mergeCell ref="S91:S105"/>
    <mergeCell ref="T91:T105"/>
    <mergeCell ref="D7:AI7"/>
    <mergeCell ref="AC11:AC25"/>
    <mergeCell ref="AA11:AA25"/>
    <mergeCell ref="AD11:AD25"/>
    <mergeCell ref="AE11:AE25"/>
    <mergeCell ref="AH11:AH25"/>
    <mergeCell ref="Z11:Z25"/>
    <mergeCell ref="D10:D26"/>
    <mergeCell ref="D8:J8"/>
    <mergeCell ref="D9:J9"/>
    <mergeCell ref="P11:P25"/>
    <mergeCell ref="Q11:Q25"/>
    <mergeCell ref="R11:R25"/>
    <mergeCell ref="S11:S25"/>
    <mergeCell ref="F10:I26"/>
    <mergeCell ref="J10:J26"/>
    <mergeCell ref="X11:X25"/>
    <mergeCell ref="W11:W25"/>
    <mergeCell ref="O11:O25"/>
    <mergeCell ref="V11:V25"/>
    <mergeCell ref="Y11:Y25"/>
    <mergeCell ref="T11:T25"/>
    <mergeCell ref="U11:U25"/>
    <mergeCell ref="AG11:AG25"/>
    <mergeCell ref="AI11:AI25"/>
    <mergeCell ref="G50:H50"/>
    <mergeCell ref="G53:H53"/>
    <mergeCell ref="G83:H83"/>
    <mergeCell ref="G71:H71"/>
    <mergeCell ref="G72:H72"/>
    <mergeCell ref="G73:H73"/>
    <mergeCell ref="G74:H74"/>
    <mergeCell ref="G75:H75"/>
    <mergeCell ref="G76:H76"/>
    <mergeCell ref="G77:H77"/>
    <mergeCell ref="G78:H78"/>
    <mergeCell ref="G79:H79"/>
    <mergeCell ref="G80:H80"/>
    <mergeCell ref="F57:I57"/>
    <mergeCell ref="G54:H54"/>
    <mergeCell ref="G55:H55"/>
    <mergeCell ref="AF11:AF25"/>
    <mergeCell ref="G49:H49"/>
    <mergeCell ref="G34:H34"/>
    <mergeCell ref="G38:H38"/>
    <mergeCell ref="F52:I52"/>
    <mergeCell ref="F127:I127"/>
    <mergeCell ref="F130:I130"/>
    <mergeCell ref="G108:H108"/>
    <mergeCell ref="G109:H109"/>
    <mergeCell ref="G111:H111"/>
    <mergeCell ref="G112:H112"/>
    <mergeCell ref="G113:H113"/>
    <mergeCell ref="G114:H114"/>
    <mergeCell ref="G117:H117"/>
    <mergeCell ref="G120:H120"/>
    <mergeCell ref="F116:I116"/>
    <mergeCell ref="G110:H110"/>
    <mergeCell ref="G122:H122"/>
    <mergeCell ref="G123:H123"/>
    <mergeCell ref="G128:H128"/>
    <mergeCell ref="G118:H118"/>
    <mergeCell ref="G119:H119"/>
    <mergeCell ref="F124:I124"/>
    <mergeCell ref="AF169:AF183"/>
    <mergeCell ref="F27:I27"/>
    <mergeCell ref="AB11:AB25"/>
    <mergeCell ref="W169:W183"/>
    <mergeCell ref="AE248:AE259"/>
    <mergeCell ref="AH248:AH259"/>
    <mergeCell ref="X248:X259"/>
    <mergeCell ref="Y248:Y259"/>
    <mergeCell ref="Z248:Z259"/>
    <mergeCell ref="AA248:AA259"/>
    <mergeCell ref="S248:S259"/>
    <mergeCell ref="T248:T259"/>
    <mergeCell ref="U248:U259"/>
    <mergeCell ref="V248:V259"/>
    <mergeCell ref="AD248:AD259"/>
    <mergeCell ref="M248:M259"/>
    <mergeCell ref="N248:N259"/>
    <mergeCell ref="D242:J242"/>
    <mergeCell ref="D244:AI244"/>
    <mergeCell ref="W248:W259"/>
    <mergeCell ref="G35:H35"/>
    <mergeCell ref="J90:J106"/>
    <mergeCell ref="V91:V105"/>
    <mergeCell ref="D89:J89"/>
  </mergeCells>
  <phoneticPr fontId="0" type="noConversion"/>
  <printOptions horizontalCentered="1" verticalCentered="1"/>
  <pageMargins left="0.25" right="0.25" top="0.75" bottom="0.75" header="0.3" footer="0.3"/>
  <pageSetup scale="34" fitToHeight="0" orientation="landscape" r:id="rId1"/>
  <headerFooter alignWithMargins="0"/>
  <ignoredErrors>
    <ignoredError sqref="L31 O49 Q59 L46 L70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Q321"/>
  <sheetViews>
    <sheetView showGridLines="0" topLeftCell="X1" zoomScaleNormal="100" workbookViewId="0">
      <selection activeCell="AF10" sqref="AF10"/>
    </sheetView>
  </sheetViews>
  <sheetFormatPr defaultColWidth="9.109375" defaultRowHeight="12.75" customHeight="1" x14ac:dyDescent="0.25"/>
  <cols>
    <col min="1" max="1" width="2.5546875" style="5" customWidth="1"/>
    <col min="2" max="2" width="9.109375" style="5"/>
    <col min="3" max="3" width="2.6640625" style="5" customWidth="1"/>
    <col min="4" max="5" width="8.6640625" style="5" customWidth="1"/>
    <col min="6" max="6" width="12.6640625" style="5" customWidth="1"/>
    <col min="7" max="7" width="6.6640625" style="5" customWidth="1"/>
    <col min="8" max="8" width="4.33203125" style="5" customWidth="1"/>
    <col min="9" max="9" width="12.6640625" style="5" customWidth="1"/>
    <col min="10" max="10" width="6.6640625" style="5" customWidth="1"/>
    <col min="11" max="11" width="7.6640625" style="6" customWidth="1"/>
    <col min="12" max="36" width="7.6640625" style="7" customWidth="1"/>
    <col min="37" max="37" width="2.6640625" style="5" customWidth="1"/>
    <col min="38" max="16384" width="9.109375" style="5"/>
  </cols>
  <sheetData>
    <row r="1" spans="1:43" ht="12.75" customHeight="1" x14ac:dyDescent="0.25">
      <c r="A1" s="5">
        <v>1</v>
      </c>
      <c r="D1" s="2"/>
      <c r="E1" s="2"/>
      <c r="F1" s="3"/>
      <c r="G1" s="3" t="s">
        <v>8</v>
      </c>
      <c r="H1" s="37" t="s">
        <v>17</v>
      </c>
      <c r="I1" s="2" t="s">
        <v>16</v>
      </c>
      <c r="J1" s="1"/>
      <c r="K1" s="1"/>
      <c r="L1" s="1"/>
      <c r="M1" s="28"/>
      <c r="N1" s="1"/>
      <c r="O1" s="1"/>
      <c r="P1" s="1"/>
      <c r="Q1" s="28"/>
      <c r="R1" s="28"/>
      <c r="S1" s="28"/>
      <c r="T1" s="28"/>
      <c r="U1" s="28"/>
      <c r="V1" s="28"/>
      <c r="W1" s="23"/>
      <c r="X1" s="23"/>
      <c r="Y1" s="1"/>
      <c r="Z1" s="1"/>
      <c r="AA1" s="23"/>
      <c r="AB1" s="23"/>
      <c r="AC1" s="30"/>
      <c r="AD1" s="30"/>
      <c r="AE1" s="30"/>
      <c r="AF1" s="30"/>
      <c r="AG1" s="30"/>
      <c r="AH1" s="30"/>
      <c r="AI1" s="30"/>
      <c r="AJ1" s="30"/>
    </row>
    <row r="2" spans="1:43" ht="12.75" customHeight="1" x14ac:dyDescent="0.25">
      <c r="D2" s="2"/>
      <c r="E2" s="2"/>
      <c r="F2" s="3"/>
      <c r="G2" s="3" t="s">
        <v>6</v>
      </c>
      <c r="H2" s="37" t="s">
        <v>18</v>
      </c>
      <c r="I2" s="2" t="s">
        <v>7</v>
      </c>
      <c r="J2" s="1"/>
      <c r="K2" s="1"/>
      <c r="L2" s="1"/>
      <c r="M2" s="28"/>
      <c r="N2" s="1"/>
      <c r="O2" s="1"/>
      <c r="P2" s="1"/>
      <c r="Q2" s="28"/>
      <c r="R2" s="28"/>
      <c r="S2" s="28"/>
      <c r="T2" s="28"/>
      <c r="U2" s="28"/>
      <c r="V2" s="28"/>
      <c r="W2" s="23"/>
      <c r="X2" s="23"/>
      <c r="Y2" s="1"/>
      <c r="Z2" s="1"/>
      <c r="AA2" s="23"/>
      <c r="AB2" s="23"/>
      <c r="AC2" s="30"/>
      <c r="AD2" s="30"/>
      <c r="AE2" s="30"/>
      <c r="AF2" s="30"/>
      <c r="AG2" s="30"/>
      <c r="AH2" s="30"/>
      <c r="AI2" s="30"/>
      <c r="AJ2" s="30"/>
    </row>
    <row r="3" spans="1:43" ht="12.75" customHeight="1" x14ac:dyDescent="0.25">
      <c r="D3" s="2"/>
      <c r="E3" s="3"/>
      <c r="F3" s="3"/>
      <c r="G3" s="3"/>
      <c r="H3" s="37" t="s">
        <v>19</v>
      </c>
      <c r="I3" s="2" t="s">
        <v>14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23"/>
      <c r="X3" s="23"/>
      <c r="Y3" s="1"/>
      <c r="Z3" s="1"/>
      <c r="AA3" s="23"/>
      <c r="AB3" s="23"/>
      <c r="AC3" s="30"/>
      <c r="AD3" s="30"/>
      <c r="AE3" s="30"/>
      <c r="AF3" s="30"/>
      <c r="AG3" s="30"/>
      <c r="AH3" s="30"/>
      <c r="AI3" s="30"/>
      <c r="AJ3" s="30"/>
    </row>
    <row r="4" spans="1:43" ht="12.75" customHeight="1" x14ac:dyDescent="0.25">
      <c r="D4" s="2"/>
      <c r="E4" s="3"/>
      <c r="F4" s="4"/>
      <c r="G4" s="4"/>
      <c r="H4" s="37" t="s">
        <v>20</v>
      </c>
      <c r="I4" s="2" t="s">
        <v>15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23"/>
      <c r="X4" s="23"/>
      <c r="Y4" s="1"/>
      <c r="Z4" s="1"/>
      <c r="AA4" s="23"/>
      <c r="AB4" s="23"/>
      <c r="AC4" s="30"/>
      <c r="AD4" s="30"/>
      <c r="AE4" s="30"/>
      <c r="AF4" s="30"/>
      <c r="AG4" s="30"/>
      <c r="AH4" s="30"/>
      <c r="AI4" s="30"/>
      <c r="AJ4" s="30"/>
    </row>
    <row r="5" spans="1:43" ht="12.75" customHeight="1" x14ac:dyDescent="0.25">
      <c r="D5" s="2"/>
      <c r="E5" s="3"/>
      <c r="F5" s="4"/>
      <c r="G5" s="4"/>
      <c r="H5" s="37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9"/>
      <c r="X5" s="29"/>
      <c r="Y5" s="1"/>
      <c r="Z5" s="1"/>
      <c r="AA5" s="29"/>
      <c r="AB5" s="29"/>
      <c r="AC5" s="30"/>
      <c r="AD5" s="30"/>
      <c r="AE5" s="30"/>
      <c r="AF5" s="30"/>
      <c r="AG5" s="30"/>
      <c r="AH5" s="30"/>
      <c r="AI5" s="30"/>
      <c r="AJ5" s="30"/>
    </row>
    <row r="6" spans="1:43" ht="12.75" customHeight="1" thickBot="1" x14ac:dyDescent="0.3"/>
    <row r="7" spans="1:43" ht="12.75" customHeight="1" thickBot="1" x14ac:dyDescent="0.3">
      <c r="B7" s="32" t="s">
        <v>11</v>
      </c>
      <c r="D7" s="134">
        <f>AL7</f>
        <v>1</v>
      </c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L7" s="25">
        <v>1</v>
      </c>
      <c r="AM7" s="26" t="s">
        <v>5</v>
      </c>
      <c r="AN7" s="27"/>
      <c r="AO7" s="27"/>
      <c r="AP7" s="27"/>
      <c r="AQ7" s="27"/>
    </row>
    <row r="8" spans="1:43" ht="12.75" customHeight="1" thickBot="1" x14ac:dyDescent="0.3">
      <c r="B8" s="36">
        <v>1</v>
      </c>
      <c r="D8" s="147" t="s">
        <v>9</v>
      </c>
      <c r="E8" s="147"/>
      <c r="F8" s="147"/>
      <c r="G8" s="147"/>
      <c r="H8" s="147"/>
      <c r="I8" s="147"/>
      <c r="J8" s="147"/>
      <c r="K8" s="31" t="s">
        <v>21</v>
      </c>
      <c r="L8" s="31" t="s">
        <v>22</v>
      </c>
      <c r="M8" s="31" t="s">
        <v>23</v>
      </c>
      <c r="N8" s="31" t="s">
        <v>24</v>
      </c>
      <c r="O8" s="31" t="s">
        <v>25</v>
      </c>
      <c r="P8" s="31" t="s">
        <v>26</v>
      </c>
      <c r="Q8" s="31" t="s">
        <v>27</v>
      </c>
      <c r="R8" s="31" t="s">
        <v>28</v>
      </c>
      <c r="S8" s="31" t="s">
        <v>29</v>
      </c>
      <c r="T8" s="31" t="s">
        <v>30</v>
      </c>
      <c r="U8" s="31" t="s">
        <v>31</v>
      </c>
      <c r="V8" s="31" t="s">
        <v>32</v>
      </c>
      <c r="W8" s="31" t="s">
        <v>33</v>
      </c>
      <c r="X8" s="31" t="s">
        <v>34</v>
      </c>
      <c r="Y8" s="31" t="s">
        <v>35</v>
      </c>
      <c r="Z8" s="31" t="s">
        <v>36</v>
      </c>
      <c r="AA8" s="31" t="s">
        <v>37</v>
      </c>
      <c r="AB8" s="31" t="s">
        <v>38</v>
      </c>
      <c r="AC8" s="31" t="s">
        <v>39</v>
      </c>
      <c r="AD8" s="31" t="s">
        <v>40</v>
      </c>
      <c r="AE8" s="31" t="s">
        <v>41</v>
      </c>
      <c r="AF8" s="31" t="s">
        <v>42</v>
      </c>
      <c r="AG8" s="31"/>
      <c r="AH8" s="31"/>
      <c r="AI8" s="31"/>
      <c r="AJ8" s="31"/>
    </row>
    <row r="9" spans="1:43" ht="12.75" customHeight="1" thickBot="1" x14ac:dyDescent="0.3">
      <c r="D9" s="140" t="s">
        <v>10</v>
      </c>
      <c r="E9" s="140"/>
      <c r="F9" s="140"/>
      <c r="G9" s="140"/>
      <c r="H9" s="140"/>
      <c r="I9" s="140"/>
      <c r="J9" s="140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</row>
    <row r="10" spans="1:43" ht="12.75" customHeight="1" x14ac:dyDescent="0.25">
      <c r="B10" s="159" t="s">
        <v>12</v>
      </c>
      <c r="D10" s="162" t="s">
        <v>0</v>
      </c>
      <c r="E10" s="162" t="s">
        <v>1</v>
      </c>
      <c r="F10" s="165" t="s">
        <v>2</v>
      </c>
      <c r="G10" s="166"/>
      <c r="H10" s="166"/>
      <c r="I10" s="166"/>
      <c r="J10" s="167"/>
      <c r="K10" s="8" t="str">
        <f t="shared" ref="K10:AJ10" si="0">IF(OR(TRIM(K8)=0,TRIM(K8)=""),"",IF(IFERROR(TRIM(INDEX(QryItemNamed,MATCH(TRIM(K8),ITEM,0),2)),"")="Y","SPECIAL",LEFT(IFERROR(TRIM(INDEX(ITEM,MATCH(TRIM(K8),ITEM,0))),""),3)))</f>
        <v>202</v>
      </c>
      <c r="L10" s="9" t="str">
        <f t="shared" si="0"/>
        <v>202</v>
      </c>
      <c r="M10" s="9" t="str">
        <f t="shared" si="0"/>
        <v>202</v>
      </c>
      <c r="N10" s="9" t="str">
        <f t="shared" si="0"/>
        <v>202</v>
      </c>
      <c r="O10" s="9" t="str">
        <f t="shared" si="0"/>
        <v>202</v>
      </c>
      <c r="P10" s="9" t="str">
        <f t="shared" si="0"/>
        <v>202</v>
      </c>
      <c r="Q10" s="9" t="str">
        <f t="shared" si="0"/>
        <v>202</v>
      </c>
      <c r="R10" s="9" t="str">
        <f t="shared" si="0"/>
        <v>202</v>
      </c>
      <c r="S10" s="9" t="str">
        <f t="shared" si="0"/>
        <v>202</v>
      </c>
      <c r="T10" s="9" t="str">
        <f t="shared" si="0"/>
        <v>202</v>
      </c>
      <c r="U10" s="9" t="str">
        <f t="shared" si="0"/>
        <v>202</v>
      </c>
      <c r="V10" s="9" t="str">
        <f t="shared" si="0"/>
        <v>255</v>
      </c>
      <c r="W10" s="9" t="str">
        <f t="shared" si="0"/>
        <v>606</v>
      </c>
      <c r="X10" s="9" t="str">
        <f t="shared" si="0"/>
        <v>606</v>
      </c>
      <c r="Y10" s="9" t="str">
        <f t="shared" si="0"/>
        <v>606</v>
      </c>
      <c r="Z10" s="9" t="str">
        <f t="shared" si="0"/>
        <v>606</v>
      </c>
      <c r="AA10" s="9" t="str">
        <f t="shared" si="0"/>
        <v>607</v>
      </c>
      <c r="AB10" s="9" t="str">
        <f t="shared" si="0"/>
        <v>622</v>
      </c>
      <c r="AC10" s="9" t="str">
        <f t="shared" si="0"/>
        <v>622</v>
      </c>
      <c r="AD10" s="9" t="str">
        <f t="shared" si="0"/>
        <v>622</v>
      </c>
      <c r="AE10" s="9" t="s">
        <v>43</v>
      </c>
      <c r="AF10" s="9" t="str">
        <f t="shared" si="0"/>
        <v>622</v>
      </c>
      <c r="AG10" s="9" t="str">
        <f t="shared" si="0"/>
        <v/>
      </c>
      <c r="AH10" s="9" t="str">
        <f t="shared" si="0"/>
        <v/>
      </c>
      <c r="AI10" s="9" t="str">
        <f t="shared" si="0"/>
        <v/>
      </c>
      <c r="AJ10" s="9" t="str">
        <f t="shared" si="0"/>
        <v/>
      </c>
    </row>
    <row r="11" spans="1:43" ht="12.75" customHeight="1" x14ac:dyDescent="0.25">
      <c r="B11" s="160"/>
      <c r="D11" s="163"/>
      <c r="E11" s="163"/>
      <c r="F11" s="168"/>
      <c r="G11" s="169"/>
      <c r="H11" s="169"/>
      <c r="I11" s="169"/>
      <c r="J11" s="170"/>
      <c r="K11" s="157" t="str">
        <f t="shared" ref="K11:AJ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HEADWALL REMOVED</v>
      </c>
      <c r="L11" s="127" t="str">
        <f t="shared" si="1"/>
        <v>PAVEMENT REMOVED</v>
      </c>
      <c r="M11" s="127" t="str">
        <f t="shared" si="1"/>
        <v>CURB REMOVED</v>
      </c>
      <c r="N11" s="127" t="str">
        <f t="shared" si="1"/>
        <v>PIPE REMOVED, 24" AND UNDER</v>
      </c>
      <c r="O11" s="127" t="str">
        <f t="shared" si="1"/>
        <v>PIPE REMOVED, OVER 24"</v>
      </c>
      <c r="P11" s="127" t="str">
        <f t="shared" si="1"/>
        <v>GUARDRAIL REMOVED</v>
      </c>
      <c r="Q11" s="127" t="str">
        <f t="shared" si="1"/>
        <v>IMPACT ATTENUATOR REMOVED</v>
      </c>
      <c r="R11" s="127" t="str">
        <f t="shared" si="1"/>
        <v>MANHOLE REMOVED</v>
      </c>
      <c r="S11" s="127" t="str">
        <f t="shared" si="1"/>
        <v>CATCH BASIN REMOVED</v>
      </c>
      <c r="T11" s="127" t="str">
        <f t="shared" si="1"/>
        <v>INLET REMOVED</v>
      </c>
      <c r="U11" s="127" t="str">
        <f t="shared" si="1"/>
        <v>FENCE REMOVED</v>
      </c>
      <c r="V11" s="127" t="str">
        <f t="shared" si="1"/>
        <v>FULL DEPTH PAVEMENT SAWING</v>
      </c>
      <c r="W11" s="127" t="str">
        <f t="shared" si="1"/>
        <v>GUARDRAIL, TYPE MGS</v>
      </c>
      <c r="X11" s="127" t="str">
        <f t="shared" si="1"/>
        <v>ANCHOR ASSEMBLY, MGS TYPE E</v>
      </c>
      <c r="Y11" s="127" t="str">
        <f t="shared" si="1"/>
        <v>ANCHOR ASSEMBLY, MGS TYPE T</v>
      </c>
      <c r="Z11" s="127" t="str">
        <f t="shared" si="1"/>
        <v>MGS BRIDGE TERMINAL ASSEMBLY, TYPE 2</v>
      </c>
      <c r="AA11" s="127" t="str">
        <f t="shared" si="1"/>
        <v>FENCE, TYPE CL</v>
      </c>
      <c r="AB11" s="127" t="str">
        <f t="shared" si="1"/>
        <v>CONCRETE BARRIER, SINGLE SLOPE, TYPE B</v>
      </c>
      <c r="AC11" s="127" t="str">
        <f t="shared" si="1"/>
        <v>CONCRETE BARRIER, SINGLE SLOPE, TYPE C</v>
      </c>
      <c r="AD11" s="127" t="str">
        <f t="shared" si="1"/>
        <v>CONCRETE BARRIER, SINGLE SLOPE, TYPE D</v>
      </c>
      <c r="AE11" s="127" t="str">
        <f t="shared" ref="AE11:AI11" si="2">IF(OR(TRIM(AE8)=0,TRIM(AE8)=""),IF(AE9="","",AE9),IF(IFERROR(TRIM(INDEX(QryItemNamed,MATCH(TRIM(AE8),ITEM,0),2)),"")="Y",TRIM(RIGHT(IFERROR(TRIM(INDEX(QryItemNamed,MATCH(TRIM(AE8),ITEM,0),4)),"123456789012"),LEN(IFERROR(TRIM(INDEX(QryItemNamed,MATCH(TRIM(AE8),ITEM,0),4)),"123456789012"))-9))&amp;AE9,IFERROR(TRIM(INDEX(QryItemNamed,MATCH(TRIM(AE8),ITEM,0),4))&amp;AE9,"ITEM CODE DOES NOT EXIST IN ITEM MASTER")))</f>
        <v>CONCRETE BARRIER, END ANCHORAGE, REINFORCED, TYPE B</v>
      </c>
      <c r="AF11" s="127" t="str">
        <f t="shared" si="2"/>
        <v>CONCRETE BARRIER, END ANCHORAGE, REINFORCED, TYPE C</v>
      </c>
      <c r="AG11" s="127" t="str">
        <f t="shared" si="2"/>
        <v/>
      </c>
      <c r="AH11" s="127" t="str">
        <f t="shared" si="2"/>
        <v/>
      </c>
      <c r="AI11" s="127" t="str">
        <f t="shared" si="2"/>
        <v/>
      </c>
      <c r="AJ11" s="127" t="str">
        <f t="shared" si="1"/>
        <v/>
      </c>
    </row>
    <row r="12" spans="1:43" ht="12.75" customHeight="1" x14ac:dyDescent="0.25">
      <c r="B12" s="160"/>
      <c r="D12" s="163"/>
      <c r="E12" s="163"/>
      <c r="F12" s="168"/>
      <c r="G12" s="169"/>
      <c r="H12" s="169"/>
      <c r="I12" s="169"/>
      <c r="J12" s="170"/>
      <c r="K12" s="15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</row>
    <row r="13" spans="1:43" ht="12.75" customHeight="1" x14ac:dyDescent="0.25">
      <c r="B13" s="160"/>
      <c r="D13" s="163"/>
      <c r="E13" s="163"/>
      <c r="F13" s="168"/>
      <c r="G13" s="169"/>
      <c r="H13" s="169"/>
      <c r="I13" s="169"/>
      <c r="J13" s="170"/>
      <c r="K13" s="15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</row>
    <row r="14" spans="1:43" ht="12.75" customHeight="1" x14ac:dyDescent="0.25">
      <c r="B14" s="160"/>
      <c r="D14" s="163"/>
      <c r="E14" s="163"/>
      <c r="F14" s="168"/>
      <c r="G14" s="169"/>
      <c r="H14" s="169"/>
      <c r="I14" s="169"/>
      <c r="J14" s="170"/>
      <c r="K14" s="15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</row>
    <row r="15" spans="1:43" ht="12.75" customHeight="1" x14ac:dyDescent="0.25">
      <c r="B15" s="160"/>
      <c r="D15" s="163"/>
      <c r="E15" s="163"/>
      <c r="F15" s="168"/>
      <c r="G15" s="169"/>
      <c r="H15" s="169"/>
      <c r="I15" s="169"/>
      <c r="J15" s="170"/>
      <c r="K15" s="15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</row>
    <row r="16" spans="1:43" ht="12.75" customHeight="1" x14ac:dyDescent="0.25">
      <c r="B16" s="160"/>
      <c r="D16" s="163"/>
      <c r="E16" s="163"/>
      <c r="F16" s="168"/>
      <c r="G16" s="169"/>
      <c r="H16" s="169"/>
      <c r="I16" s="169"/>
      <c r="J16" s="170"/>
      <c r="K16" s="15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</row>
    <row r="17" spans="2:36" ht="12.75" customHeight="1" x14ac:dyDescent="0.25">
      <c r="B17" s="160"/>
      <c r="D17" s="163"/>
      <c r="E17" s="163"/>
      <c r="F17" s="168"/>
      <c r="G17" s="169"/>
      <c r="H17" s="169"/>
      <c r="I17" s="169"/>
      <c r="J17" s="170"/>
      <c r="K17" s="15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</row>
    <row r="18" spans="2:36" ht="12.75" customHeight="1" x14ac:dyDescent="0.25">
      <c r="B18" s="160"/>
      <c r="D18" s="163"/>
      <c r="E18" s="163"/>
      <c r="F18" s="168"/>
      <c r="G18" s="169"/>
      <c r="H18" s="169"/>
      <c r="I18" s="169"/>
      <c r="J18" s="170"/>
      <c r="K18" s="15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</row>
    <row r="19" spans="2:36" ht="12.75" customHeight="1" x14ac:dyDescent="0.25">
      <c r="B19" s="160"/>
      <c r="D19" s="163"/>
      <c r="E19" s="163"/>
      <c r="F19" s="168"/>
      <c r="G19" s="169"/>
      <c r="H19" s="169"/>
      <c r="I19" s="169"/>
      <c r="J19" s="170"/>
      <c r="K19" s="15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</row>
    <row r="20" spans="2:36" ht="12.75" customHeight="1" x14ac:dyDescent="0.25">
      <c r="B20" s="160"/>
      <c r="D20" s="163"/>
      <c r="E20" s="163"/>
      <c r="F20" s="168"/>
      <c r="G20" s="169"/>
      <c r="H20" s="169"/>
      <c r="I20" s="169"/>
      <c r="J20" s="170"/>
      <c r="K20" s="15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</row>
    <row r="21" spans="2:36" ht="12.75" customHeight="1" x14ac:dyDescent="0.25">
      <c r="B21" s="160"/>
      <c r="D21" s="163"/>
      <c r="E21" s="163"/>
      <c r="F21" s="168"/>
      <c r="G21" s="169"/>
      <c r="H21" s="169"/>
      <c r="I21" s="169"/>
      <c r="J21" s="170"/>
      <c r="K21" s="15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</row>
    <row r="22" spans="2:36" ht="12.75" customHeight="1" x14ac:dyDescent="0.25">
      <c r="B22" s="160"/>
      <c r="D22" s="163"/>
      <c r="E22" s="163"/>
      <c r="F22" s="168"/>
      <c r="G22" s="169"/>
      <c r="H22" s="169"/>
      <c r="I22" s="169"/>
      <c r="J22" s="170"/>
      <c r="K22" s="15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</row>
    <row r="23" spans="2:36" ht="12.75" customHeight="1" x14ac:dyDescent="0.25">
      <c r="B23" s="160"/>
      <c r="D23" s="163"/>
      <c r="E23" s="163"/>
      <c r="F23" s="168"/>
      <c r="G23" s="169"/>
      <c r="H23" s="169"/>
      <c r="I23" s="169"/>
      <c r="J23" s="170"/>
      <c r="K23" s="15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</row>
    <row r="24" spans="2:36" ht="12.75" customHeight="1" x14ac:dyDescent="0.25">
      <c r="B24" s="160"/>
      <c r="D24" s="163"/>
      <c r="E24" s="163"/>
      <c r="F24" s="168"/>
      <c r="G24" s="169"/>
      <c r="H24" s="169"/>
      <c r="I24" s="169"/>
      <c r="J24" s="170"/>
      <c r="K24" s="15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7"/>
    </row>
    <row r="25" spans="2:36" ht="12.75" customHeight="1" thickBot="1" x14ac:dyDescent="0.3">
      <c r="B25" s="161"/>
      <c r="D25" s="164"/>
      <c r="E25" s="164"/>
      <c r="F25" s="171"/>
      <c r="G25" s="172"/>
      <c r="H25" s="172"/>
      <c r="I25" s="172"/>
      <c r="J25" s="173"/>
      <c r="K25" s="10" t="str">
        <f t="shared" ref="K25:AJ25" si="3">IF(OR(TRIM(K8)=0,TRIM(K8)=""),"",IF(IFERROR(TRIM(INDEX(QryItemNamed,MATCH(TRIM(K8),ITEM,0),3)),"")="LS","",IFERROR(TRIM(INDEX(QryItemNamed,MATCH(TRIM(K8),ITEM,0),3)),"")))</f>
        <v>EACH</v>
      </c>
      <c r="L25" s="11" t="str">
        <f t="shared" si="3"/>
        <v>SY</v>
      </c>
      <c r="M25" s="11" t="str">
        <f t="shared" si="3"/>
        <v>FT</v>
      </c>
      <c r="N25" s="11" t="str">
        <f t="shared" si="3"/>
        <v>FT</v>
      </c>
      <c r="O25" s="11" t="str">
        <f t="shared" si="3"/>
        <v>FT</v>
      </c>
      <c r="P25" s="11" t="str">
        <f t="shared" si="3"/>
        <v>FT</v>
      </c>
      <c r="Q25" s="11" t="str">
        <f t="shared" si="3"/>
        <v>EACH</v>
      </c>
      <c r="R25" s="11" t="str">
        <f t="shared" si="3"/>
        <v>EACH</v>
      </c>
      <c r="S25" s="11" t="str">
        <f t="shared" si="3"/>
        <v>EACH</v>
      </c>
      <c r="T25" s="11" t="str">
        <f t="shared" si="3"/>
        <v>EACH</v>
      </c>
      <c r="U25" s="11" t="str">
        <f t="shared" si="3"/>
        <v>FT</v>
      </c>
      <c r="V25" s="11" t="str">
        <f t="shared" si="3"/>
        <v>FT</v>
      </c>
      <c r="W25" s="11" t="str">
        <f t="shared" si="3"/>
        <v>FT</v>
      </c>
      <c r="X25" s="11" t="str">
        <f t="shared" si="3"/>
        <v>EACH</v>
      </c>
      <c r="Y25" s="11" t="str">
        <f t="shared" si="3"/>
        <v>EACH</v>
      </c>
      <c r="Z25" s="11" t="str">
        <f t="shared" si="3"/>
        <v>EACH</v>
      </c>
      <c r="AA25" s="11" t="str">
        <f t="shared" si="3"/>
        <v>FT</v>
      </c>
      <c r="AB25" s="11" t="str">
        <f t="shared" si="3"/>
        <v>FT</v>
      </c>
      <c r="AC25" s="11" t="str">
        <f t="shared" si="3"/>
        <v>FT</v>
      </c>
      <c r="AD25" s="11" t="str">
        <f t="shared" si="3"/>
        <v>FT</v>
      </c>
      <c r="AE25" s="11" t="str">
        <f t="shared" si="3"/>
        <v>EACH</v>
      </c>
      <c r="AF25" s="11" t="str">
        <f t="shared" si="3"/>
        <v>EACH</v>
      </c>
      <c r="AG25" s="11" t="str">
        <f t="shared" si="3"/>
        <v/>
      </c>
      <c r="AH25" s="11" t="str">
        <f t="shared" si="3"/>
        <v/>
      </c>
      <c r="AI25" s="11" t="str">
        <f t="shared" si="3"/>
        <v/>
      </c>
      <c r="AJ25" s="11" t="str">
        <f t="shared" si="3"/>
        <v/>
      </c>
    </row>
    <row r="26" spans="2:36" ht="12.75" customHeight="1" x14ac:dyDescent="0.25">
      <c r="B26" s="33"/>
      <c r="D26" s="12"/>
      <c r="E26" s="12"/>
      <c r="F26" s="13"/>
      <c r="G26" s="14"/>
      <c r="H26" s="15" t="s">
        <v>3</v>
      </c>
      <c r="I26" s="13"/>
      <c r="J26" s="16"/>
      <c r="K26" s="14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</row>
    <row r="27" spans="2:36" ht="12.75" customHeight="1" x14ac:dyDescent="0.25">
      <c r="B27" s="34"/>
      <c r="D27" s="17"/>
      <c r="E27" s="17"/>
      <c r="F27" s="18"/>
      <c r="G27" s="19"/>
      <c r="H27" s="20"/>
      <c r="I27" s="18"/>
      <c r="J27" s="21"/>
      <c r="K27" s="19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</row>
    <row r="28" spans="2:36" ht="12.75" customHeight="1" x14ac:dyDescent="0.25">
      <c r="B28" s="34"/>
      <c r="D28" s="17"/>
      <c r="E28" s="17"/>
      <c r="F28" s="18"/>
      <c r="G28" s="19"/>
      <c r="H28" s="20"/>
      <c r="I28" s="18"/>
      <c r="J28" s="21"/>
      <c r="K28" s="19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</row>
    <row r="29" spans="2:36" ht="12.75" customHeight="1" x14ac:dyDescent="0.25">
      <c r="B29" s="34"/>
      <c r="D29" s="17"/>
      <c r="E29" s="17"/>
      <c r="F29" s="18"/>
      <c r="G29" s="19"/>
      <c r="H29" s="20"/>
      <c r="I29" s="18"/>
      <c r="J29" s="21"/>
      <c r="K29" s="19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</row>
    <row r="30" spans="2:36" ht="12.75" customHeight="1" x14ac:dyDescent="0.25">
      <c r="B30" s="34"/>
      <c r="D30" s="17"/>
      <c r="E30" s="17"/>
      <c r="F30" s="18"/>
      <c r="G30" s="19"/>
      <c r="H30" s="20"/>
      <c r="I30" s="18"/>
      <c r="J30" s="21"/>
      <c r="K30" s="19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</row>
    <row r="31" spans="2:36" ht="12.75" customHeight="1" x14ac:dyDescent="0.25">
      <c r="B31" s="34"/>
      <c r="D31" s="17"/>
      <c r="E31" s="17"/>
      <c r="F31" s="18"/>
      <c r="G31" s="19"/>
      <c r="H31" s="20"/>
      <c r="I31" s="18"/>
      <c r="J31" s="21"/>
      <c r="K31" s="19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</row>
    <row r="32" spans="2:36" ht="12.75" customHeight="1" x14ac:dyDescent="0.25">
      <c r="B32" s="34"/>
      <c r="D32" s="17"/>
      <c r="E32" s="17"/>
      <c r="F32" s="18"/>
      <c r="G32" s="19"/>
      <c r="H32" s="20"/>
      <c r="I32" s="18"/>
      <c r="J32" s="21"/>
      <c r="K32" s="19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</row>
    <row r="33" spans="2:36" ht="12.75" customHeight="1" x14ac:dyDescent="0.25">
      <c r="B33" s="34"/>
      <c r="D33" s="17"/>
      <c r="E33" s="17"/>
      <c r="F33" s="18"/>
      <c r="G33" s="19"/>
      <c r="H33" s="20"/>
      <c r="I33" s="18"/>
      <c r="J33" s="21"/>
      <c r="K33" s="19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</row>
    <row r="34" spans="2:36" ht="12.75" customHeight="1" x14ac:dyDescent="0.25">
      <c r="B34" s="34"/>
      <c r="D34" s="17"/>
      <c r="E34" s="17"/>
      <c r="F34" s="18"/>
      <c r="G34" s="19"/>
      <c r="H34" s="20"/>
      <c r="I34" s="18"/>
      <c r="J34" s="21"/>
      <c r="K34" s="19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2:36" ht="12.75" customHeight="1" x14ac:dyDescent="0.25">
      <c r="B35" s="34"/>
      <c r="D35" s="17"/>
      <c r="E35" s="17"/>
      <c r="F35" s="18"/>
      <c r="G35" s="19"/>
      <c r="H35" s="20"/>
      <c r="I35" s="18"/>
      <c r="J35" s="21"/>
      <c r="K35" s="19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  <row r="36" spans="2:36" ht="12.75" customHeight="1" x14ac:dyDescent="0.25">
      <c r="B36" s="34"/>
      <c r="D36" s="17"/>
      <c r="E36" s="17"/>
      <c r="F36" s="18"/>
      <c r="G36" s="19"/>
      <c r="H36" s="20"/>
      <c r="I36" s="18"/>
      <c r="J36" s="21"/>
      <c r="K36" s="19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</row>
    <row r="37" spans="2:36" ht="12.75" customHeight="1" x14ac:dyDescent="0.25">
      <c r="B37" s="34"/>
      <c r="D37" s="17"/>
      <c r="E37" s="17"/>
      <c r="F37" s="18"/>
      <c r="G37" s="19"/>
      <c r="H37" s="20"/>
      <c r="I37" s="18"/>
      <c r="J37" s="21"/>
      <c r="K37" s="19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</row>
    <row r="38" spans="2:36" ht="12.75" customHeight="1" x14ac:dyDescent="0.25">
      <c r="B38" s="34"/>
      <c r="D38" s="17"/>
      <c r="E38" s="17"/>
      <c r="F38" s="18"/>
      <c r="G38" s="19"/>
      <c r="H38" s="20"/>
      <c r="I38" s="18"/>
      <c r="J38" s="21"/>
      <c r="K38" s="19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</row>
    <row r="39" spans="2:36" ht="12.75" customHeight="1" x14ac:dyDescent="0.25">
      <c r="B39" s="34"/>
      <c r="D39" s="17"/>
      <c r="E39" s="17"/>
      <c r="F39" s="18"/>
      <c r="G39" s="19"/>
      <c r="H39" s="20"/>
      <c r="I39" s="18"/>
      <c r="J39" s="21"/>
      <c r="K39" s="19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</row>
    <row r="40" spans="2:36" ht="12.75" customHeight="1" x14ac:dyDescent="0.25">
      <c r="B40" s="34"/>
      <c r="D40" s="17"/>
      <c r="E40" s="17"/>
      <c r="F40" s="18"/>
      <c r="G40" s="19"/>
      <c r="H40" s="20"/>
      <c r="I40" s="18"/>
      <c r="J40" s="21"/>
      <c r="K40" s="19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</row>
    <row r="41" spans="2:36" ht="12.75" customHeight="1" x14ac:dyDescent="0.25">
      <c r="B41" s="34"/>
      <c r="D41" s="17"/>
      <c r="E41" s="17"/>
      <c r="F41" s="18"/>
      <c r="G41" s="19"/>
      <c r="H41" s="20"/>
      <c r="I41" s="18"/>
      <c r="J41" s="21"/>
      <c r="K41" s="19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</row>
    <row r="42" spans="2:36" ht="12.75" customHeight="1" x14ac:dyDescent="0.25">
      <c r="B42" s="34"/>
      <c r="D42" s="17"/>
      <c r="E42" s="17"/>
      <c r="F42" s="18"/>
      <c r="G42" s="19"/>
      <c r="H42" s="20"/>
      <c r="I42" s="18"/>
      <c r="J42" s="21"/>
      <c r="K42" s="19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</row>
    <row r="43" spans="2:36" ht="12.75" customHeight="1" x14ac:dyDescent="0.25">
      <c r="B43" s="34"/>
      <c r="D43" s="17"/>
      <c r="E43" s="17"/>
      <c r="F43" s="18"/>
      <c r="G43" s="19"/>
      <c r="H43" s="20"/>
      <c r="I43" s="18"/>
      <c r="J43" s="21"/>
      <c r="K43" s="19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</row>
    <row r="44" spans="2:36" ht="12.75" customHeight="1" x14ac:dyDescent="0.25">
      <c r="B44" s="34"/>
      <c r="D44" s="17"/>
      <c r="E44" s="17"/>
      <c r="F44" s="18"/>
      <c r="G44" s="19"/>
      <c r="H44" s="20"/>
      <c r="I44" s="18"/>
      <c r="J44" s="21"/>
      <c r="K44" s="19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</row>
    <row r="45" spans="2:36" ht="12.75" customHeight="1" x14ac:dyDescent="0.25">
      <c r="B45" s="34"/>
      <c r="D45" s="17"/>
      <c r="E45" s="17"/>
      <c r="F45" s="18"/>
      <c r="G45" s="19"/>
      <c r="H45" s="20"/>
      <c r="I45" s="18"/>
      <c r="J45" s="21"/>
      <c r="K45" s="19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</row>
    <row r="46" spans="2:36" ht="12.75" customHeight="1" x14ac:dyDescent="0.25">
      <c r="B46" s="34"/>
      <c r="D46" s="17"/>
      <c r="E46" s="17"/>
      <c r="F46" s="18"/>
      <c r="G46" s="19"/>
      <c r="H46" s="20"/>
      <c r="I46" s="18"/>
      <c r="J46" s="21"/>
      <c r="K46" s="19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</row>
    <row r="47" spans="2:36" ht="12.75" customHeight="1" x14ac:dyDescent="0.25">
      <c r="B47" s="34"/>
      <c r="D47" s="17"/>
      <c r="E47" s="17"/>
      <c r="F47" s="18"/>
      <c r="G47" s="19"/>
      <c r="H47" s="20"/>
      <c r="I47" s="18"/>
      <c r="J47" s="21"/>
      <c r="K47" s="19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</row>
    <row r="48" spans="2:36" ht="12.75" customHeight="1" x14ac:dyDescent="0.25">
      <c r="B48" s="34"/>
      <c r="D48" s="17"/>
      <c r="E48" s="17"/>
      <c r="F48" s="18"/>
      <c r="G48" s="19"/>
      <c r="H48" s="20"/>
      <c r="I48" s="18"/>
      <c r="J48" s="21"/>
      <c r="K48" s="19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</row>
    <row r="49" spans="2:36" ht="12.75" customHeight="1" x14ac:dyDescent="0.25">
      <c r="B49" s="34"/>
      <c r="D49" s="17"/>
      <c r="E49" s="17"/>
      <c r="F49" s="18"/>
      <c r="G49" s="19"/>
      <c r="H49" s="20"/>
      <c r="I49" s="18"/>
      <c r="J49" s="21"/>
      <c r="K49" s="19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</row>
    <row r="50" spans="2:36" ht="12.75" customHeight="1" x14ac:dyDescent="0.25">
      <c r="B50" s="34"/>
      <c r="D50" s="17"/>
      <c r="E50" s="17"/>
      <c r="F50" s="18"/>
      <c r="G50" s="19"/>
      <c r="H50" s="20"/>
      <c r="I50" s="18"/>
      <c r="J50" s="21"/>
      <c r="K50" s="19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</row>
    <row r="51" spans="2:36" ht="12.75" customHeight="1" x14ac:dyDescent="0.25">
      <c r="B51" s="34"/>
      <c r="D51" s="17"/>
      <c r="E51" s="17"/>
      <c r="F51" s="18"/>
      <c r="G51" s="19"/>
      <c r="H51" s="20"/>
      <c r="I51" s="18"/>
      <c r="J51" s="21"/>
      <c r="K51" s="19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</row>
    <row r="52" spans="2:36" ht="12.75" customHeight="1" x14ac:dyDescent="0.25">
      <c r="B52" s="34"/>
      <c r="D52" s="17"/>
      <c r="E52" s="17"/>
      <c r="F52" s="18"/>
      <c r="G52" s="19"/>
      <c r="H52" s="20"/>
      <c r="I52" s="18"/>
      <c r="J52" s="21"/>
      <c r="K52" s="19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</row>
    <row r="53" spans="2:36" ht="12.75" customHeight="1" x14ac:dyDescent="0.25">
      <c r="B53" s="34"/>
      <c r="D53" s="17"/>
      <c r="E53" s="17"/>
      <c r="F53" s="18"/>
      <c r="G53" s="19"/>
      <c r="H53" s="20"/>
      <c r="I53" s="18"/>
      <c r="J53" s="21"/>
      <c r="K53" s="19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</row>
    <row r="54" spans="2:36" ht="12.75" customHeight="1" x14ac:dyDescent="0.25">
      <c r="B54" s="34"/>
      <c r="D54" s="17"/>
      <c r="E54" s="17"/>
      <c r="F54" s="18"/>
      <c r="G54" s="19"/>
      <c r="H54" s="20"/>
      <c r="I54" s="18"/>
      <c r="J54" s="21"/>
      <c r="K54" s="19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</row>
    <row r="55" spans="2:36" ht="12.75" customHeight="1" x14ac:dyDescent="0.25">
      <c r="B55" s="34"/>
      <c r="D55" s="17"/>
      <c r="E55" s="17"/>
      <c r="F55" s="18"/>
      <c r="G55" s="19"/>
      <c r="H55" s="20"/>
      <c r="I55" s="18"/>
      <c r="J55" s="21"/>
      <c r="K55" s="19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</row>
    <row r="56" spans="2:36" ht="12.75" customHeight="1" x14ac:dyDescent="0.25">
      <c r="B56" s="34"/>
      <c r="D56" s="17"/>
      <c r="E56" s="17"/>
      <c r="F56" s="18"/>
      <c r="G56" s="19"/>
      <c r="H56" s="20"/>
      <c r="I56" s="18"/>
      <c r="J56" s="21"/>
      <c r="K56" s="19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</row>
    <row r="57" spans="2:36" ht="12.75" customHeight="1" x14ac:dyDescent="0.25">
      <c r="B57" s="34"/>
      <c r="D57" s="17"/>
      <c r="E57" s="17"/>
      <c r="F57" s="18"/>
      <c r="G57" s="19"/>
      <c r="H57" s="20"/>
      <c r="I57" s="18"/>
      <c r="J57" s="21"/>
      <c r="K57" s="19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</row>
    <row r="58" spans="2:36" ht="12.75" customHeight="1" x14ac:dyDescent="0.25">
      <c r="B58" s="34"/>
      <c r="D58" s="17"/>
      <c r="E58" s="17"/>
      <c r="F58" s="18"/>
      <c r="G58" s="19"/>
      <c r="H58" s="20"/>
      <c r="I58" s="18"/>
      <c r="J58" s="21"/>
      <c r="K58" s="19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</row>
    <row r="59" spans="2:36" ht="12.75" customHeight="1" x14ac:dyDescent="0.25">
      <c r="B59" s="34"/>
      <c r="D59" s="17"/>
      <c r="E59" s="17"/>
      <c r="F59" s="18"/>
      <c r="G59" s="19"/>
      <c r="H59" s="20"/>
      <c r="I59" s="18"/>
      <c r="J59" s="21"/>
      <c r="K59" s="19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</row>
    <row r="60" spans="2:36" ht="12.75" customHeight="1" x14ac:dyDescent="0.25">
      <c r="B60" s="34"/>
      <c r="D60" s="17"/>
      <c r="E60" s="17"/>
      <c r="F60" s="18"/>
      <c r="G60" s="19"/>
      <c r="H60" s="20"/>
      <c r="I60" s="18"/>
      <c r="J60" s="21"/>
      <c r="K60" s="19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</row>
    <row r="61" spans="2:36" ht="12.75" customHeight="1" x14ac:dyDescent="0.25">
      <c r="B61" s="34"/>
      <c r="D61" s="17"/>
      <c r="E61" s="17"/>
      <c r="F61" s="18"/>
      <c r="G61" s="19"/>
      <c r="H61" s="20"/>
      <c r="I61" s="18"/>
      <c r="J61" s="21"/>
      <c r="K61" s="19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</row>
    <row r="62" spans="2:36" ht="12.75" customHeight="1" x14ac:dyDescent="0.25">
      <c r="B62" s="34"/>
      <c r="D62" s="17"/>
      <c r="E62" s="17"/>
      <c r="F62" s="18"/>
      <c r="G62" s="19"/>
      <c r="H62" s="20"/>
      <c r="I62" s="18"/>
      <c r="J62" s="21"/>
      <c r="K62" s="19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</row>
    <row r="63" spans="2:36" ht="12.75" customHeight="1" x14ac:dyDescent="0.25">
      <c r="B63" s="34"/>
      <c r="D63" s="17"/>
      <c r="E63" s="17"/>
      <c r="F63" s="18"/>
      <c r="G63" s="19"/>
      <c r="H63" s="20"/>
      <c r="I63" s="18"/>
      <c r="J63" s="21"/>
      <c r="K63" s="19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</row>
    <row r="64" spans="2:36" ht="12.75" customHeight="1" x14ac:dyDescent="0.25">
      <c r="B64" s="34"/>
      <c r="D64" s="17"/>
      <c r="E64" s="17"/>
      <c r="F64" s="18"/>
      <c r="G64" s="19"/>
      <c r="H64" s="20"/>
      <c r="I64" s="18"/>
      <c r="J64" s="21"/>
      <c r="K64" s="19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</row>
    <row r="65" spans="2:36" ht="12.75" customHeight="1" x14ac:dyDescent="0.25">
      <c r="B65" s="34"/>
      <c r="D65" s="17"/>
      <c r="E65" s="17"/>
      <c r="F65" s="18"/>
      <c r="G65" s="19"/>
      <c r="H65" s="20"/>
      <c r="I65" s="18"/>
      <c r="J65" s="21"/>
      <c r="K65" s="19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</row>
    <row r="66" spans="2:36" ht="12.75" customHeight="1" x14ac:dyDescent="0.25">
      <c r="B66" s="34"/>
      <c r="D66" s="17"/>
      <c r="E66" s="17"/>
      <c r="F66" s="18"/>
      <c r="G66" s="19"/>
      <c r="H66" s="20"/>
      <c r="I66" s="18"/>
      <c r="J66" s="21"/>
      <c r="K66" s="19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</row>
    <row r="67" spans="2:36" ht="12.75" customHeight="1" x14ac:dyDescent="0.25">
      <c r="B67" s="34"/>
      <c r="D67" s="17"/>
      <c r="E67" s="17"/>
      <c r="F67" s="18"/>
      <c r="G67" s="19"/>
      <c r="H67" s="20"/>
      <c r="I67" s="18"/>
      <c r="J67" s="21"/>
      <c r="K67" s="19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</row>
    <row r="68" spans="2:36" ht="12.75" customHeight="1" x14ac:dyDescent="0.25">
      <c r="B68" s="34"/>
      <c r="D68" s="17"/>
      <c r="E68" s="17"/>
      <c r="F68" s="18"/>
      <c r="G68" s="19"/>
      <c r="H68" s="20"/>
      <c r="I68" s="18"/>
      <c r="J68" s="21"/>
      <c r="K68" s="19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</row>
    <row r="69" spans="2:36" ht="12.75" customHeight="1" x14ac:dyDescent="0.25">
      <c r="B69" s="34"/>
      <c r="D69" s="17"/>
      <c r="E69" s="17"/>
      <c r="F69" s="18"/>
      <c r="G69" s="19"/>
      <c r="H69" s="20"/>
      <c r="I69" s="18"/>
      <c r="J69" s="21"/>
      <c r="K69" s="19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</row>
    <row r="70" spans="2:36" ht="12.75" customHeight="1" x14ac:dyDescent="0.25">
      <c r="B70" s="34"/>
      <c r="D70" s="17"/>
      <c r="E70" s="17"/>
      <c r="F70" s="18"/>
      <c r="G70" s="19"/>
      <c r="H70" s="20"/>
      <c r="I70" s="18"/>
      <c r="J70" s="21"/>
      <c r="K70" s="19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</row>
    <row r="71" spans="2:36" ht="12.75" customHeight="1" x14ac:dyDescent="0.25">
      <c r="B71" s="34"/>
      <c r="D71" s="17"/>
      <c r="E71" s="17"/>
      <c r="F71" s="18"/>
      <c r="G71" s="19"/>
      <c r="H71" s="20"/>
      <c r="I71" s="18"/>
      <c r="J71" s="21"/>
      <c r="K71" s="19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</row>
    <row r="72" spans="2:36" ht="12.75" customHeight="1" x14ac:dyDescent="0.25">
      <c r="B72" s="34"/>
      <c r="D72" s="17"/>
      <c r="E72" s="17"/>
      <c r="F72" s="18"/>
      <c r="G72" s="19"/>
      <c r="H72" s="20"/>
      <c r="I72" s="18"/>
      <c r="J72" s="21"/>
      <c r="K72" s="19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</row>
    <row r="73" spans="2:36" ht="12.75" customHeight="1" x14ac:dyDescent="0.25">
      <c r="B73" s="34"/>
      <c r="D73" s="17"/>
      <c r="E73" s="17"/>
      <c r="F73" s="18"/>
      <c r="G73" s="19"/>
      <c r="H73" s="20"/>
      <c r="I73" s="18"/>
      <c r="J73" s="21"/>
      <c r="K73" s="19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</row>
    <row r="74" spans="2:36" ht="12.75" customHeight="1" x14ac:dyDescent="0.25">
      <c r="B74" s="34"/>
      <c r="D74" s="17"/>
      <c r="E74" s="17"/>
      <c r="F74" s="18"/>
      <c r="G74" s="19"/>
      <c r="H74" s="20"/>
      <c r="I74" s="18"/>
      <c r="J74" s="21"/>
      <c r="K74" s="19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</row>
    <row r="75" spans="2:36" ht="12.75" customHeight="1" x14ac:dyDescent="0.25">
      <c r="B75" s="34"/>
      <c r="D75" s="17"/>
      <c r="E75" s="17"/>
      <c r="F75" s="18"/>
      <c r="G75" s="19"/>
      <c r="H75" s="20"/>
      <c r="I75" s="18"/>
      <c r="J75" s="21"/>
      <c r="K75" s="19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</row>
    <row r="76" spans="2:36" ht="12.75" customHeight="1" x14ac:dyDescent="0.25">
      <c r="B76" s="34"/>
      <c r="D76" s="17"/>
      <c r="E76" s="17"/>
      <c r="F76" s="18"/>
      <c r="G76" s="19"/>
      <c r="H76" s="20"/>
      <c r="I76" s="18"/>
      <c r="J76" s="21"/>
      <c r="K76" s="19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</row>
    <row r="77" spans="2:36" ht="12.75" customHeight="1" x14ac:dyDescent="0.25">
      <c r="B77" s="34"/>
      <c r="D77" s="17"/>
      <c r="E77" s="17"/>
      <c r="F77" s="18"/>
      <c r="G77" s="19"/>
      <c r="H77" s="20"/>
      <c r="I77" s="18"/>
      <c r="J77" s="21"/>
      <c r="K77" s="19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</row>
    <row r="78" spans="2:36" ht="12.75" customHeight="1" x14ac:dyDescent="0.25">
      <c r="B78" s="34"/>
      <c r="D78" s="17"/>
      <c r="E78" s="17"/>
      <c r="F78" s="18"/>
      <c r="G78" s="19"/>
      <c r="H78" s="20"/>
      <c r="I78" s="18"/>
      <c r="J78" s="21"/>
      <c r="K78" s="19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</row>
    <row r="79" spans="2:36" ht="12.75" customHeight="1" x14ac:dyDescent="0.25">
      <c r="B79" s="34"/>
      <c r="D79" s="17"/>
      <c r="E79" s="17"/>
      <c r="F79" s="18"/>
      <c r="G79" s="19"/>
      <c r="H79" s="20"/>
      <c r="I79" s="18"/>
      <c r="J79" s="21"/>
      <c r="K79" s="19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</row>
    <row r="80" spans="2:36" ht="12.75" customHeight="1" x14ac:dyDescent="0.25">
      <c r="B80" s="34"/>
      <c r="D80" s="17"/>
      <c r="E80" s="17"/>
      <c r="F80" s="18"/>
      <c r="G80" s="19"/>
      <c r="H80" s="20"/>
      <c r="I80" s="18"/>
      <c r="J80" s="21"/>
      <c r="K80" s="19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</row>
    <row r="81" spans="2:36" ht="12.75" customHeight="1" x14ac:dyDescent="0.25">
      <c r="B81" s="34"/>
      <c r="D81" s="17"/>
      <c r="E81" s="17"/>
      <c r="F81" s="18"/>
      <c r="G81" s="19"/>
      <c r="H81" s="20"/>
      <c r="I81" s="18"/>
      <c r="J81" s="21"/>
      <c r="K81" s="19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</row>
    <row r="82" spans="2:36" ht="12.75" customHeight="1" x14ac:dyDescent="0.25">
      <c r="B82" s="34"/>
      <c r="D82" s="17"/>
      <c r="E82" s="17"/>
      <c r="F82" s="18"/>
      <c r="G82" s="19"/>
      <c r="H82" s="20"/>
      <c r="I82" s="18"/>
      <c r="J82" s="21"/>
      <c r="K82" s="19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</row>
    <row r="83" spans="2:36" ht="12.75" customHeight="1" thickBot="1" x14ac:dyDescent="0.3">
      <c r="B83" s="35"/>
      <c r="D83" s="17"/>
      <c r="E83" s="17"/>
      <c r="F83" s="18"/>
      <c r="G83" s="19"/>
      <c r="H83" s="20"/>
      <c r="I83" s="18"/>
      <c r="J83" s="21"/>
      <c r="K83" s="19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</row>
    <row r="84" spans="2:36" ht="12.75" customHeight="1" x14ac:dyDescent="0.25">
      <c r="B84" s="5" t="s">
        <v>13</v>
      </c>
      <c r="D84" s="131" t="s">
        <v>4</v>
      </c>
      <c r="E84" s="132"/>
      <c r="F84" s="132"/>
      <c r="G84" s="132"/>
      <c r="H84" s="132"/>
      <c r="I84" s="132"/>
      <c r="J84" s="133"/>
      <c r="K84" s="22" t="str">
        <f t="shared" ref="K84:AD84" si="4">IF(K8="","",IF(K25="",IF(SUM(COUNTIF(K26:K83,"LS")+COUNTIF(K26:K83,"LUMP"))&gt;0,"LS",""),IF(SUM(K26:K83)&gt;0,ROUNDUP(SUM(K26:K83),0),"")))</f>
        <v/>
      </c>
      <c r="L84" s="22" t="str">
        <f t="shared" si="4"/>
        <v/>
      </c>
      <c r="M84" s="22" t="str">
        <f t="shared" si="4"/>
        <v/>
      </c>
      <c r="N84" s="22" t="str">
        <f t="shared" si="4"/>
        <v/>
      </c>
      <c r="O84" s="22" t="str">
        <f t="shared" si="4"/>
        <v/>
      </c>
      <c r="P84" s="22" t="str">
        <f t="shared" si="4"/>
        <v/>
      </c>
      <c r="Q84" s="22" t="str">
        <f t="shared" si="4"/>
        <v/>
      </c>
      <c r="R84" s="22" t="str">
        <f t="shared" si="4"/>
        <v/>
      </c>
      <c r="S84" s="22" t="str">
        <f t="shared" si="4"/>
        <v/>
      </c>
      <c r="T84" s="22" t="str">
        <f t="shared" si="4"/>
        <v/>
      </c>
      <c r="U84" s="22" t="str">
        <f t="shared" si="4"/>
        <v/>
      </c>
      <c r="V84" s="22" t="str">
        <f t="shared" si="4"/>
        <v/>
      </c>
      <c r="W84" s="22" t="str">
        <f t="shared" si="4"/>
        <v/>
      </c>
      <c r="X84" s="22" t="str">
        <f t="shared" si="4"/>
        <v/>
      </c>
      <c r="Y84" s="22" t="str">
        <f t="shared" si="4"/>
        <v/>
      </c>
      <c r="Z84" s="22" t="str">
        <f t="shared" si="4"/>
        <v/>
      </c>
      <c r="AA84" s="22" t="str">
        <f t="shared" si="4"/>
        <v/>
      </c>
      <c r="AB84" s="22" t="str">
        <f t="shared" si="4"/>
        <v/>
      </c>
      <c r="AC84" s="22" t="str">
        <f t="shared" si="4"/>
        <v/>
      </c>
      <c r="AD84" s="22" t="str">
        <f t="shared" si="4"/>
        <v/>
      </c>
      <c r="AE84" s="22"/>
      <c r="AF84" s="22"/>
      <c r="AG84" s="22"/>
      <c r="AH84" s="22"/>
      <c r="AI84" s="22"/>
      <c r="AJ84" s="22" t="str">
        <f>IF(AJ8="","",IF(AJ25="",IF(SUM(COUNTIF(AJ26:AJ83,"LS")+COUNTIF(AJ26:AJ83,"LUMP"))&gt;0,"LS",""),IF(SUM(AJ26:AJ83)&gt;0,ROUNDUP(SUM(AJ26:AJ83),0),"")))</f>
        <v/>
      </c>
    </row>
    <row r="85" spans="2:36" ht="12.75" customHeight="1" thickBot="1" x14ac:dyDescent="0.3"/>
    <row r="86" spans="2:36" ht="12.75" customHeight="1" thickBot="1" x14ac:dyDescent="0.3">
      <c r="B86" s="32" t="s">
        <v>11</v>
      </c>
      <c r="D86" s="134">
        <f>D7+1</f>
        <v>2</v>
      </c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</row>
    <row r="87" spans="2:36" ht="12.75" customHeight="1" thickBot="1" x14ac:dyDescent="0.3">
      <c r="B87" s="36"/>
      <c r="D87" s="147" t="s">
        <v>9</v>
      </c>
      <c r="E87" s="147"/>
      <c r="F87" s="147"/>
      <c r="G87" s="147"/>
      <c r="H87" s="147"/>
      <c r="I87" s="147"/>
      <c r="J87" s="147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</row>
    <row r="88" spans="2:36" ht="12.75" customHeight="1" thickBot="1" x14ac:dyDescent="0.3">
      <c r="D88" s="140" t="s">
        <v>10</v>
      </c>
      <c r="E88" s="140"/>
      <c r="F88" s="140"/>
      <c r="G88" s="140"/>
      <c r="H88" s="140"/>
      <c r="I88" s="140"/>
      <c r="J88" s="140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</row>
    <row r="89" spans="2:36" ht="12.75" customHeight="1" x14ac:dyDescent="0.25">
      <c r="B89" s="159" t="s">
        <v>12</v>
      </c>
      <c r="D89" s="162" t="s">
        <v>0</v>
      </c>
      <c r="E89" s="162" t="s">
        <v>1</v>
      </c>
      <c r="F89" s="165" t="s">
        <v>2</v>
      </c>
      <c r="G89" s="166"/>
      <c r="H89" s="166"/>
      <c r="I89" s="166"/>
      <c r="J89" s="167"/>
      <c r="K89" s="8" t="str">
        <f t="shared" ref="K89:AJ89" si="5">IF(OR(TRIM(K87)=0,TRIM(K87)=""),"",IF(IFERROR(TRIM(INDEX(QryItemNamed,MATCH(TRIM(K87),ITEM,0),2)),"")="Y","SPECIAL",LEFT(IFERROR(TRIM(INDEX(ITEM,MATCH(TRIM(K87),ITEM,0))),""),3)))</f>
        <v/>
      </c>
      <c r="L89" s="9" t="str">
        <f t="shared" si="5"/>
        <v/>
      </c>
      <c r="M89" s="9" t="str">
        <f t="shared" si="5"/>
        <v/>
      </c>
      <c r="N89" s="9" t="str">
        <f t="shared" si="5"/>
        <v/>
      </c>
      <c r="O89" s="9" t="str">
        <f t="shared" si="5"/>
        <v/>
      </c>
      <c r="P89" s="9" t="str">
        <f t="shared" si="5"/>
        <v/>
      </c>
      <c r="Q89" s="9" t="str">
        <f t="shared" si="5"/>
        <v/>
      </c>
      <c r="R89" s="9" t="str">
        <f t="shared" si="5"/>
        <v/>
      </c>
      <c r="S89" s="9" t="str">
        <f t="shared" si="5"/>
        <v/>
      </c>
      <c r="T89" s="9" t="str">
        <f t="shared" si="5"/>
        <v/>
      </c>
      <c r="U89" s="9" t="str">
        <f t="shared" si="5"/>
        <v/>
      </c>
      <c r="V89" s="9" t="str">
        <f t="shared" si="5"/>
        <v/>
      </c>
      <c r="W89" s="9" t="str">
        <f t="shared" si="5"/>
        <v/>
      </c>
      <c r="X89" s="9" t="str">
        <f t="shared" si="5"/>
        <v/>
      </c>
      <c r="Y89" s="9" t="str">
        <f t="shared" si="5"/>
        <v/>
      </c>
      <c r="Z89" s="9" t="str">
        <f t="shared" si="5"/>
        <v/>
      </c>
      <c r="AA89" s="9" t="str">
        <f t="shared" si="5"/>
        <v/>
      </c>
      <c r="AB89" s="9" t="str">
        <f t="shared" si="5"/>
        <v/>
      </c>
      <c r="AC89" s="9" t="str">
        <f t="shared" si="5"/>
        <v/>
      </c>
      <c r="AD89" s="9" t="str">
        <f t="shared" si="5"/>
        <v/>
      </c>
      <c r="AE89" s="9"/>
      <c r="AF89" s="9"/>
      <c r="AG89" s="9"/>
      <c r="AH89" s="9"/>
      <c r="AI89" s="9"/>
      <c r="AJ89" s="9" t="str">
        <f t="shared" si="5"/>
        <v/>
      </c>
    </row>
    <row r="90" spans="2:36" ht="12.75" customHeight="1" x14ac:dyDescent="0.25">
      <c r="B90" s="160"/>
      <c r="D90" s="163"/>
      <c r="E90" s="163"/>
      <c r="F90" s="168"/>
      <c r="G90" s="169"/>
      <c r="H90" s="169"/>
      <c r="I90" s="169"/>
      <c r="J90" s="170"/>
      <c r="K90" s="157" t="str">
        <f t="shared" ref="K90:AJ90" si="6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127" t="str">
        <f t="shared" si="6"/>
        <v/>
      </c>
      <c r="M90" s="127" t="str">
        <f t="shared" si="6"/>
        <v/>
      </c>
      <c r="N90" s="127" t="str">
        <f t="shared" si="6"/>
        <v/>
      </c>
      <c r="O90" s="124" t="str">
        <f t="shared" si="6"/>
        <v/>
      </c>
      <c r="P90" s="124" t="str">
        <f t="shared" si="6"/>
        <v/>
      </c>
      <c r="Q90" s="124" t="str">
        <f t="shared" si="6"/>
        <v/>
      </c>
      <c r="R90" s="124" t="str">
        <f t="shared" si="6"/>
        <v/>
      </c>
      <c r="S90" s="124" t="str">
        <f t="shared" si="6"/>
        <v/>
      </c>
      <c r="T90" s="124" t="str">
        <f t="shared" si="6"/>
        <v/>
      </c>
      <c r="U90" s="124" t="str">
        <f t="shared" si="6"/>
        <v/>
      </c>
      <c r="V90" s="124" t="str">
        <f t="shared" si="6"/>
        <v/>
      </c>
      <c r="W90" s="124" t="str">
        <f t="shared" si="6"/>
        <v/>
      </c>
      <c r="X90" s="124" t="str">
        <f t="shared" si="6"/>
        <v/>
      </c>
      <c r="Y90" s="124" t="str">
        <f t="shared" si="6"/>
        <v/>
      </c>
      <c r="Z90" s="124" t="str">
        <f t="shared" si="6"/>
        <v/>
      </c>
      <c r="AA90" s="128" t="str">
        <f t="shared" si="6"/>
        <v/>
      </c>
      <c r="AB90" s="124" t="str">
        <f t="shared" si="6"/>
        <v/>
      </c>
      <c r="AC90" s="124" t="str">
        <f t="shared" si="6"/>
        <v/>
      </c>
      <c r="AD90" s="124" t="str">
        <f t="shared" si="6"/>
        <v/>
      </c>
      <c r="AE90" s="38"/>
      <c r="AF90" s="38"/>
      <c r="AG90" s="38"/>
      <c r="AH90" s="38"/>
      <c r="AI90" s="38"/>
      <c r="AJ90" s="124" t="str">
        <f t="shared" si="6"/>
        <v/>
      </c>
    </row>
    <row r="91" spans="2:36" ht="12.75" customHeight="1" x14ac:dyDescent="0.25">
      <c r="B91" s="160"/>
      <c r="D91" s="163"/>
      <c r="E91" s="163"/>
      <c r="F91" s="168"/>
      <c r="G91" s="169"/>
      <c r="H91" s="169"/>
      <c r="I91" s="169"/>
      <c r="J91" s="170"/>
      <c r="K91" s="157"/>
      <c r="L91" s="127"/>
      <c r="M91" s="127"/>
      <c r="N91" s="127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  <c r="AA91" s="129"/>
      <c r="AB91" s="124"/>
      <c r="AC91" s="124"/>
      <c r="AD91" s="124"/>
      <c r="AE91" s="38"/>
      <c r="AF91" s="38"/>
      <c r="AG91" s="38"/>
      <c r="AH91" s="38"/>
      <c r="AI91" s="38"/>
      <c r="AJ91" s="124"/>
    </row>
    <row r="92" spans="2:36" ht="12.75" customHeight="1" x14ac:dyDescent="0.25">
      <c r="B92" s="160"/>
      <c r="D92" s="163"/>
      <c r="E92" s="163"/>
      <c r="F92" s="168"/>
      <c r="G92" s="169"/>
      <c r="H92" s="169"/>
      <c r="I92" s="169"/>
      <c r="J92" s="170"/>
      <c r="K92" s="157"/>
      <c r="L92" s="127"/>
      <c r="M92" s="127"/>
      <c r="N92" s="127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9"/>
      <c r="AB92" s="124"/>
      <c r="AC92" s="124"/>
      <c r="AD92" s="124"/>
      <c r="AE92" s="38"/>
      <c r="AF92" s="38"/>
      <c r="AG92" s="38"/>
      <c r="AH92" s="38"/>
      <c r="AI92" s="38"/>
      <c r="AJ92" s="124"/>
    </row>
    <row r="93" spans="2:36" ht="12.75" customHeight="1" x14ac:dyDescent="0.25">
      <c r="B93" s="160"/>
      <c r="D93" s="163"/>
      <c r="E93" s="163"/>
      <c r="F93" s="168"/>
      <c r="G93" s="169"/>
      <c r="H93" s="169"/>
      <c r="I93" s="169"/>
      <c r="J93" s="170"/>
      <c r="K93" s="157"/>
      <c r="L93" s="127"/>
      <c r="M93" s="127"/>
      <c r="N93" s="127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  <c r="AA93" s="129"/>
      <c r="AB93" s="124"/>
      <c r="AC93" s="124"/>
      <c r="AD93" s="124"/>
      <c r="AE93" s="38"/>
      <c r="AF93" s="38"/>
      <c r="AG93" s="38"/>
      <c r="AH93" s="38"/>
      <c r="AI93" s="38"/>
      <c r="AJ93" s="124"/>
    </row>
    <row r="94" spans="2:36" ht="12.75" customHeight="1" x14ac:dyDescent="0.25">
      <c r="B94" s="160"/>
      <c r="D94" s="163"/>
      <c r="E94" s="163"/>
      <c r="F94" s="168"/>
      <c r="G94" s="169"/>
      <c r="H94" s="169"/>
      <c r="I94" s="169"/>
      <c r="J94" s="170"/>
      <c r="K94" s="157"/>
      <c r="L94" s="127"/>
      <c r="M94" s="127"/>
      <c r="N94" s="127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  <c r="AA94" s="129"/>
      <c r="AB94" s="124"/>
      <c r="AC94" s="124"/>
      <c r="AD94" s="124"/>
      <c r="AE94" s="38"/>
      <c r="AF94" s="38"/>
      <c r="AG94" s="38"/>
      <c r="AH94" s="38"/>
      <c r="AI94" s="38"/>
      <c r="AJ94" s="124"/>
    </row>
    <row r="95" spans="2:36" ht="12.75" customHeight="1" x14ac:dyDescent="0.25">
      <c r="B95" s="160"/>
      <c r="D95" s="163"/>
      <c r="E95" s="163"/>
      <c r="F95" s="168"/>
      <c r="G95" s="169"/>
      <c r="H95" s="169"/>
      <c r="I95" s="169"/>
      <c r="J95" s="170"/>
      <c r="K95" s="157"/>
      <c r="L95" s="127"/>
      <c r="M95" s="127"/>
      <c r="N95" s="127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9"/>
      <c r="AB95" s="124"/>
      <c r="AC95" s="124"/>
      <c r="AD95" s="124"/>
      <c r="AE95" s="38"/>
      <c r="AF95" s="38"/>
      <c r="AG95" s="38"/>
      <c r="AH95" s="38"/>
      <c r="AI95" s="38"/>
      <c r="AJ95" s="124"/>
    </row>
    <row r="96" spans="2:36" ht="12.75" customHeight="1" x14ac:dyDescent="0.25">
      <c r="B96" s="160"/>
      <c r="D96" s="163"/>
      <c r="E96" s="163"/>
      <c r="F96" s="168"/>
      <c r="G96" s="169"/>
      <c r="H96" s="169"/>
      <c r="I96" s="169"/>
      <c r="J96" s="170"/>
      <c r="K96" s="157"/>
      <c r="L96" s="127"/>
      <c r="M96" s="127"/>
      <c r="N96" s="127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9"/>
      <c r="AB96" s="124"/>
      <c r="AC96" s="124"/>
      <c r="AD96" s="124"/>
      <c r="AE96" s="38"/>
      <c r="AF96" s="38"/>
      <c r="AG96" s="38"/>
      <c r="AH96" s="38"/>
      <c r="AI96" s="38"/>
      <c r="AJ96" s="124"/>
    </row>
    <row r="97" spans="2:36" ht="12.75" customHeight="1" x14ac:dyDescent="0.25">
      <c r="B97" s="160"/>
      <c r="D97" s="163"/>
      <c r="E97" s="163"/>
      <c r="F97" s="168"/>
      <c r="G97" s="169"/>
      <c r="H97" s="169"/>
      <c r="I97" s="169"/>
      <c r="J97" s="170"/>
      <c r="K97" s="157"/>
      <c r="L97" s="127"/>
      <c r="M97" s="127"/>
      <c r="N97" s="127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  <c r="AA97" s="129"/>
      <c r="AB97" s="124"/>
      <c r="AC97" s="124"/>
      <c r="AD97" s="124"/>
      <c r="AE97" s="38"/>
      <c r="AF97" s="38"/>
      <c r="AG97" s="38"/>
      <c r="AH97" s="38"/>
      <c r="AI97" s="38"/>
      <c r="AJ97" s="124"/>
    </row>
    <row r="98" spans="2:36" ht="12.75" customHeight="1" x14ac:dyDescent="0.25">
      <c r="B98" s="160"/>
      <c r="D98" s="163"/>
      <c r="E98" s="163"/>
      <c r="F98" s="168"/>
      <c r="G98" s="169"/>
      <c r="H98" s="169"/>
      <c r="I98" s="169"/>
      <c r="J98" s="170"/>
      <c r="K98" s="157"/>
      <c r="L98" s="127"/>
      <c r="M98" s="127"/>
      <c r="N98" s="127"/>
      <c r="O98" s="124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  <c r="AA98" s="129"/>
      <c r="AB98" s="124"/>
      <c r="AC98" s="124"/>
      <c r="AD98" s="124"/>
      <c r="AE98" s="38"/>
      <c r="AF98" s="38"/>
      <c r="AG98" s="38"/>
      <c r="AH98" s="38"/>
      <c r="AI98" s="38"/>
      <c r="AJ98" s="124"/>
    </row>
    <row r="99" spans="2:36" ht="12.75" customHeight="1" x14ac:dyDescent="0.25">
      <c r="B99" s="160"/>
      <c r="D99" s="163"/>
      <c r="E99" s="163"/>
      <c r="F99" s="168"/>
      <c r="G99" s="169"/>
      <c r="H99" s="169"/>
      <c r="I99" s="169"/>
      <c r="J99" s="170"/>
      <c r="K99" s="157"/>
      <c r="L99" s="127"/>
      <c r="M99" s="127"/>
      <c r="N99" s="127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  <c r="AA99" s="129"/>
      <c r="AB99" s="124"/>
      <c r="AC99" s="124"/>
      <c r="AD99" s="124"/>
      <c r="AE99" s="38"/>
      <c r="AF99" s="38"/>
      <c r="AG99" s="38"/>
      <c r="AH99" s="38"/>
      <c r="AI99" s="38"/>
      <c r="AJ99" s="124"/>
    </row>
    <row r="100" spans="2:36" ht="12.75" customHeight="1" x14ac:dyDescent="0.25">
      <c r="B100" s="160"/>
      <c r="D100" s="163"/>
      <c r="E100" s="163"/>
      <c r="F100" s="168"/>
      <c r="G100" s="169"/>
      <c r="H100" s="169"/>
      <c r="I100" s="169"/>
      <c r="J100" s="170"/>
      <c r="K100" s="157"/>
      <c r="L100" s="127"/>
      <c r="M100" s="127"/>
      <c r="N100" s="127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  <c r="AA100" s="129"/>
      <c r="AB100" s="124"/>
      <c r="AC100" s="124"/>
      <c r="AD100" s="124"/>
      <c r="AE100" s="38"/>
      <c r="AF100" s="38"/>
      <c r="AG100" s="38"/>
      <c r="AH100" s="38"/>
      <c r="AI100" s="38"/>
      <c r="AJ100" s="124"/>
    </row>
    <row r="101" spans="2:36" ht="12.75" customHeight="1" x14ac:dyDescent="0.25">
      <c r="B101" s="160"/>
      <c r="D101" s="163"/>
      <c r="E101" s="163"/>
      <c r="F101" s="168"/>
      <c r="G101" s="169"/>
      <c r="H101" s="169"/>
      <c r="I101" s="169"/>
      <c r="J101" s="170"/>
      <c r="K101" s="157"/>
      <c r="L101" s="127"/>
      <c r="M101" s="127"/>
      <c r="N101" s="127"/>
      <c r="O101" s="124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  <c r="Z101" s="124"/>
      <c r="AA101" s="129"/>
      <c r="AB101" s="124"/>
      <c r="AC101" s="124"/>
      <c r="AD101" s="124"/>
      <c r="AE101" s="38"/>
      <c r="AF101" s="38"/>
      <c r="AG101" s="38"/>
      <c r="AH101" s="38"/>
      <c r="AI101" s="38"/>
      <c r="AJ101" s="124"/>
    </row>
    <row r="102" spans="2:36" ht="12.75" customHeight="1" x14ac:dyDescent="0.25">
      <c r="B102" s="160"/>
      <c r="D102" s="163"/>
      <c r="E102" s="163"/>
      <c r="F102" s="168"/>
      <c r="G102" s="169"/>
      <c r="H102" s="169"/>
      <c r="I102" s="169"/>
      <c r="J102" s="170"/>
      <c r="K102" s="157"/>
      <c r="L102" s="127"/>
      <c r="M102" s="127"/>
      <c r="N102" s="127"/>
      <c r="O102" s="124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  <c r="Z102" s="124"/>
      <c r="AA102" s="129"/>
      <c r="AB102" s="124"/>
      <c r="AC102" s="124"/>
      <c r="AD102" s="124"/>
      <c r="AE102" s="38"/>
      <c r="AF102" s="38"/>
      <c r="AG102" s="38"/>
      <c r="AH102" s="38"/>
      <c r="AI102" s="38"/>
      <c r="AJ102" s="124"/>
    </row>
    <row r="103" spans="2:36" ht="12.75" customHeight="1" x14ac:dyDescent="0.25">
      <c r="B103" s="160"/>
      <c r="D103" s="163"/>
      <c r="E103" s="163"/>
      <c r="F103" s="168"/>
      <c r="G103" s="169"/>
      <c r="H103" s="169"/>
      <c r="I103" s="169"/>
      <c r="J103" s="170"/>
      <c r="K103" s="157"/>
      <c r="L103" s="127"/>
      <c r="M103" s="127"/>
      <c r="N103" s="127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  <c r="AA103" s="130"/>
      <c r="AB103" s="124"/>
      <c r="AC103" s="124"/>
      <c r="AD103" s="124"/>
      <c r="AE103" s="38"/>
      <c r="AF103" s="38"/>
      <c r="AG103" s="38"/>
      <c r="AH103" s="38"/>
      <c r="AI103" s="38"/>
      <c r="AJ103" s="124"/>
    </row>
    <row r="104" spans="2:36" ht="12.75" customHeight="1" thickBot="1" x14ac:dyDescent="0.3">
      <c r="B104" s="161"/>
      <c r="D104" s="164"/>
      <c r="E104" s="164"/>
      <c r="F104" s="171"/>
      <c r="G104" s="172"/>
      <c r="H104" s="172"/>
      <c r="I104" s="172"/>
      <c r="J104" s="173"/>
      <c r="K104" s="10" t="str">
        <f t="shared" ref="K104:AJ104" si="7">IF(OR(TRIM(K87)=0,TRIM(K87)=""),"",IF(IFERROR(TRIM(INDEX(QryItemNamed,MATCH(TRIM(K87),ITEM,0),3)),"")="LS","",IFERROR(TRIM(INDEX(QryItemNamed,MATCH(TRIM(K87),ITEM,0),3)),"")))</f>
        <v/>
      </c>
      <c r="L104" s="11" t="str">
        <f t="shared" si="7"/>
        <v/>
      </c>
      <c r="M104" s="11" t="str">
        <f t="shared" si="7"/>
        <v/>
      </c>
      <c r="N104" s="11" t="str">
        <f t="shared" si="7"/>
        <v/>
      </c>
      <c r="O104" s="11" t="str">
        <f t="shared" si="7"/>
        <v/>
      </c>
      <c r="P104" s="11" t="str">
        <f t="shared" si="7"/>
        <v/>
      </c>
      <c r="Q104" s="11" t="str">
        <f t="shared" si="7"/>
        <v/>
      </c>
      <c r="R104" s="11" t="str">
        <f t="shared" si="7"/>
        <v/>
      </c>
      <c r="S104" s="11" t="str">
        <f t="shared" si="7"/>
        <v/>
      </c>
      <c r="T104" s="11" t="str">
        <f t="shared" si="7"/>
        <v/>
      </c>
      <c r="U104" s="11" t="str">
        <f t="shared" si="7"/>
        <v/>
      </c>
      <c r="V104" s="11" t="str">
        <f t="shared" si="7"/>
        <v/>
      </c>
      <c r="W104" s="11" t="str">
        <f t="shared" si="7"/>
        <v/>
      </c>
      <c r="X104" s="11" t="str">
        <f t="shared" si="7"/>
        <v/>
      </c>
      <c r="Y104" s="11" t="str">
        <f t="shared" si="7"/>
        <v/>
      </c>
      <c r="Z104" s="11" t="str">
        <f t="shared" si="7"/>
        <v/>
      </c>
      <c r="AA104" s="11" t="str">
        <f t="shared" si="7"/>
        <v/>
      </c>
      <c r="AB104" s="11" t="str">
        <f t="shared" si="7"/>
        <v/>
      </c>
      <c r="AC104" s="11" t="str">
        <f t="shared" si="7"/>
        <v/>
      </c>
      <c r="AD104" s="11" t="str">
        <f t="shared" si="7"/>
        <v/>
      </c>
      <c r="AE104" s="11"/>
      <c r="AF104" s="11"/>
      <c r="AG104" s="11"/>
      <c r="AH104" s="11"/>
      <c r="AI104" s="11"/>
      <c r="AJ104" s="11" t="str">
        <f t="shared" si="7"/>
        <v/>
      </c>
    </row>
    <row r="105" spans="2:36" ht="12.75" customHeight="1" x14ac:dyDescent="0.25">
      <c r="B105" s="33"/>
      <c r="D105" s="12"/>
      <c r="E105" s="12"/>
      <c r="F105" s="13"/>
      <c r="G105" s="14"/>
      <c r="H105" s="15" t="s">
        <v>3</v>
      </c>
      <c r="I105" s="13"/>
      <c r="J105" s="16"/>
      <c r="K105" s="14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</row>
    <row r="106" spans="2:36" ht="12.75" customHeight="1" x14ac:dyDescent="0.25">
      <c r="B106" s="34"/>
      <c r="D106" s="17"/>
      <c r="E106" s="17"/>
      <c r="F106" s="18"/>
      <c r="G106" s="19"/>
      <c r="H106" s="20"/>
      <c r="I106" s="18"/>
      <c r="J106" s="21"/>
      <c r="K106" s="19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</row>
    <row r="107" spans="2:36" ht="12.75" customHeight="1" x14ac:dyDescent="0.25">
      <c r="B107" s="34"/>
      <c r="D107" s="17"/>
      <c r="E107" s="17"/>
      <c r="F107" s="18"/>
      <c r="G107" s="19"/>
      <c r="H107" s="20"/>
      <c r="I107" s="18"/>
      <c r="J107" s="21"/>
      <c r="K107" s="19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</row>
    <row r="108" spans="2:36" ht="12.75" customHeight="1" x14ac:dyDescent="0.25">
      <c r="B108" s="34"/>
      <c r="D108" s="17"/>
      <c r="E108" s="17"/>
      <c r="F108" s="18"/>
      <c r="G108" s="19"/>
      <c r="H108" s="20"/>
      <c r="I108" s="18"/>
      <c r="J108" s="21"/>
      <c r="K108" s="19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</row>
    <row r="109" spans="2:36" ht="12.75" customHeight="1" x14ac:dyDescent="0.25">
      <c r="B109" s="34"/>
      <c r="D109" s="17"/>
      <c r="E109" s="17"/>
      <c r="F109" s="18"/>
      <c r="G109" s="19"/>
      <c r="H109" s="20"/>
      <c r="I109" s="18"/>
      <c r="J109" s="21"/>
      <c r="K109" s="19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</row>
    <row r="110" spans="2:36" ht="12.75" customHeight="1" x14ac:dyDescent="0.25">
      <c r="B110" s="34"/>
      <c r="D110" s="17"/>
      <c r="E110" s="17"/>
      <c r="F110" s="18"/>
      <c r="G110" s="19"/>
      <c r="H110" s="20"/>
      <c r="I110" s="18"/>
      <c r="J110" s="21"/>
      <c r="K110" s="19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</row>
    <row r="111" spans="2:36" ht="12.75" customHeight="1" x14ac:dyDescent="0.25">
      <c r="B111" s="34"/>
      <c r="D111" s="17"/>
      <c r="E111" s="17"/>
      <c r="F111" s="18"/>
      <c r="G111" s="19"/>
      <c r="H111" s="20"/>
      <c r="I111" s="18"/>
      <c r="J111" s="21"/>
      <c r="K111" s="19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</row>
    <row r="112" spans="2:36" ht="12.75" customHeight="1" x14ac:dyDescent="0.25">
      <c r="B112" s="34"/>
      <c r="D112" s="17"/>
      <c r="E112" s="17"/>
      <c r="F112" s="18"/>
      <c r="G112" s="19"/>
      <c r="H112" s="20"/>
      <c r="I112" s="18"/>
      <c r="J112" s="21"/>
      <c r="K112" s="19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</row>
    <row r="113" spans="2:36" ht="12.75" customHeight="1" x14ac:dyDescent="0.25">
      <c r="B113" s="34"/>
      <c r="D113" s="17"/>
      <c r="E113" s="17"/>
      <c r="F113" s="18"/>
      <c r="G113" s="19"/>
      <c r="H113" s="20"/>
      <c r="I113" s="18"/>
      <c r="J113" s="21"/>
      <c r="K113" s="19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</row>
    <row r="114" spans="2:36" ht="12.75" customHeight="1" x14ac:dyDescent="0.25">
      <c r="B114" s="34"/>
      <c r="D114" s="17"/>
      <c r="E114" s="17"/>
      <c r="F114" s="18"/>
      <c r="G114" s="19"/>
      <c r="H114" s="20"/>
      <c r="I114" s="18"/>
      <c r="J114" s="21"/>
      <c r="K114" s="19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</row>
    <row r="115" spans="2:36" ht="12.75" customHeight="1" x14ac:dyDescent="0.25">
      <c r="B115" s="34"/>
      <c r="D115" s="17"/>
      <c r="E115" s="17"/>
      <c r="F115" s="18"/>
      <c r="G115" s="19"/>
      <c r="H115" s="20"/>
      <c r="I115" s="18"/>
      <c r="J115" s="21"/>
      <c r="K115" s="19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</row>
    <row r="116" spans="2:36" ht="12.75" customHeight="1" x14ac:dyDescent="0.25">
      <c r="B116" s="34"/>
      <c r="D116" s="17"/>
      <c r="E116" s="17"/>
      <c r="F116" s="18"/>
      <c r="G116" s="19"/>
      <c r="H116" s="20"/>
      <c r="I116" s="18"/>
      <c r="J116" s="21"/>
      <c r="K116" s="19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</row>
    <row r="117" spans="2:36" ht="12.75" customHeight="1" x14ac:dyDescent="0.25">
      <c r="B117" s="34"/>
      <c r="D117" s="17"/>
      <c r="E117" s="17"/>
      <c r="F117" s="18"/>
      <c r="G117" s="19"/>
      <c r="H117" s="20"/>
      <c r="I117" s="18"/>
      <c r="J117" s="21"/>
      <c r="K117" s="19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</row>
    <row r="118" spans="2:36" ht="12.75" customHeight="1" x14ac:dyDescent="0.25">
      <c r="B118" s="34"/>
      <c r="D118" s="17"/>
      <c r="E118" s="17"/>
      <c r="F118" s="18"/>
      <c r="G118" s="19"/>
      <c r="H118" s="20"/>
      <c r="I118" s="18"/>
      <c r="J118" s="21"/>
      <c r="K118" s="19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</row>
    <row r="119" spans="2:36" ht="12.75" customHeight="1" x14ac:dyDescent="0.25">
      <c r="B119" s="34"/>
      <c r="D119" s="17"/>
      <c r="E119" s="17"/>
      <c r="F119" s="18"/>
      <c r="G119" s="19"/>
      <c r="H119" s="20"/>
      <c r="I119" s="18"/>
      <c r="J119" s="21"/>
      <c r="K119" s="19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</row>
    <row r="120" spans="2:36" ht="12.75" customHeight="1" x14ac:dyDescent="0.25">
      <c r="B120" s="34"/>
      <c r="D120" s="17"/>
      <c r="E120" s="17"/>
      <c r="F120" s="18"/>
      <c r="G120" s="19"/>
      <c r="H120" s="20"/>
      <c r="I120" s="18"/>
      <c r="J120" s="21"/>
      <c r="K120" s="19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</row>
    <row r="121" spans="2:36" ht="12.75" customHeight="1" x14ac:dyDescent="0.25">
      <c r="B121" s="34"/>
      <c r="D121" s="17"/>
      <c r="E121" s="17"/>
      <c r="F121" s="18"/>
      <c r="G121" s="19"/>
      <c r="H121" s="20"/>
      <c r="I121" s="18"/>
      <c r="J121" s="21"/>
      <c r="K121" s="19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</row>
    <row r="122" spans="2:36" ht="12.75" customHeight="1" x14ac:dyDescent="0.25">
      <c r="B122" s="34"/>
      <c r="D122" s="17"/>
      <c r="E122" s="17"/>
      <c r="F122" s="18"/>
      <c r="G122" s="19"/>
      <c r="H122" s="20"/>
      <c r="I122" s="18"/>
      <c r="J122" s="21"/>
      <c r="K122" s="19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</row>
    <row r="123" spans="2:36" ht="12.75" customHeight="1" x14ac:dyDescent="0.25">
      <c r="B123" s="34"/>
      <c r="D123" s="17"/>
      <c r="E123" s="17"/>
      <c r="F123" s="18"/>
      <c r="G123" s="19"/>
      <c r="H123" s="20"/>
      <c r="I123" s="18"/>
      <c r="J123" s="21"/>
      <c r="K123" s="19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</row>
    <row r="124" spans="2:36" ht="12.75" customHeight="1" x14ac:dyDescent="0.25">
      <c r="B124" s="34"/>
      <c r="D124" s="17"/>
      <c r="E124" s="17"/>
      <c r="F124" s="18"/>
      <c r="G124" s="19"/>
      <c r="H124" s="20"/>
      <c r="I124" s="18"/>
      <c r="J124" s="21"/>
      <c r="K124" s="19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</row>
    <row r="125" spans="2:36" ht="12.75" customHeight="1" x14ac:dyDescent="0.25">
      <c r="B125" s="34"/>
      <c r="D125" s="17"/>
      <c r="E125" s="17"/>
      <c r="F125" s="18"/>
      <c r="G125" s="19"/>
      <c r="H125" s="20"/>
      <c r="I125" s="18"/>
      <c r="J125" s="21"/>
      <c r="K125" s="19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</row>
    <row r="126" spans="2:36" ht="12.75" customHeight="1" x14ac:dyDescent="0.25">
      <c r="B126" s="34"/>
      <c r="D126" s="17"/>
      <c r="E126" s="17"/>
      <c r="F126" s="18"/>
      <c r="G126" s="19"/>
      <c r="H126" s="20"/>
      <c r="I126" s="18"/>
      <c r="J126" s="21"/>
      <c r="K126" s="19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</row>
    <row r="127" spans="2:36" ht="12.75" customHeight="1" x14ac:dyDescent="0.25">
      <c r="B127" s="34"/>
      <c r="D127" s="17"/>
      <c r="E127" s="17"/>
      <c r="F127" s="18"/>
      <c r="G127" s="19"/>
      <c r="H127" s="20"/>
      <c r="I127" s="18"/>
      <c r="J127" s="21"/>
      <c r="K127" s="19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</row>
    <row r="128" spans="2:36" ht="12.75" customHeight="1" x14ac:dyDescent="0.25">
      <c r="B128" s="34"/>
      <c r="D128" s="17"/>
      <c r="E128" s="17"/>
      <c r="F128" s="18"/>
      <c r="G128" s="19"/>
      <c r="H128" s="20"/>
      <c r="I128" s="18"/>
      <c r="J128" s="21"/>
      <c r="K128" s="19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</row>
    <row r="129" spans="2:36" ht="12.75" customHeight="1" x14ac:dyDescent="0.25">
      <c r="B129" s="34"/>
      <c r="D129" s="17"/>
      <c r="E129" s="17"/>
      <c r="F129" s="18"/>
      <c r="G129" s="19"/>
      <c r="H129" s="20"/>
      <c r="I129" s="18"/>
      <c r="J129" s="21"/>
      <c r="K129" s="19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</row>
    <row r="130" spans="2:36" ht="12.75" customHeight="1" x14ac:dyDescent="0.25">
      <c r="B130" s="34"/>
      <c r="D130" s="17"/>
      <c r="E130" s="17"/>
      <c r="F130" s="18"/>
      <c r="G130" s="19"/>
      <c r="H130" s="20"/>
      <c r="I130" s="18"/>
      <c r="J130" s="21"/>
      <c r="K130" s="19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</row>
    <row r="131" spans="2:36" ht="12.75" customHeight="1" x14ac:dyDescent="0.25">
      <c r="B131" s="34"/>
      <c r="D131" s="17"/>
      <c r="E131" s="17"/>
      <c r="F131" s="18"/>
      <c r="G131" s="19"/>
      <c r="H131" s="20"/>
      <c r="I131" s="18"/>
      <c r="J131" s="21"/>
      <c r="K131" s="19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</row>
    <row r="132" spans="2:36" ht="12.75" customHeight="1" x14ac:dyDescent="0.25">
      <c r="B132" s="34"/>
      <c r="D132" s="17"/>
      <c r="E132" s="17"/>
      <c r="F132" s="18"/>
      <c r="G132" s="19"/>
      <c r="H132" s="20"/>
      <c r="I132" s="18"/>
      <c r="J132" s="21"/>
      <c r="K132" s="19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</row>
    <row r="133" spans="2:36" ht="12.75" customHeight="1" x14ac:dyDescent="0.25">
      <c r="B133" s="34"/>
      <c r="D133" s="17"/>
      <c r="E133" s="17"/>
      <c r="F133" s="18"/>
      <c r="G133" s="19"/>
      <c r="H133" s="20"/>
      <c r="I133" s="18"/>
      <c r="J133" s="21"/>
      <c r="K133" s="19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</row>
    <row r="134" spans="2:36" ht="12.75" customHeight="1" x14ac:dyDescent="0.25">
      <c r="B134" s="34"/>
      <c r="D134" s="17"/>
      <c r="E134" s="17"/>
      <c r="F134" s="18"/>
      <c r="G134" s="19"/>
      <c r="H134" s="20"/>
      <c r="I134" s="18"/>
      <c r="J134" s="21"/>
      <c r="K134" s="19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</row>
    <row r="135" spans="2:36" ht="12.75" customHeight="1" x14ac:dyDescent="0.25">
      <c r="B135" s="34"/>
      <c r="D135" s="17"/>
      <c r="E135" s="17"/>
      <c r="F135" s="18"/>
      <c r="G135" s="19"/>
      <c r="H135" s="20"/>
      <c r="I135" s="18"/>
      <c r="J135" s="21"/>
      <c r="K135" s="19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</row>
    <row r="136" spans="2:36" ht="12.75" customHeight="1" x14ac:dyDescent="0.25">
      <c r="B136" s="34"/>
      <c r="D136" s="17"/>
      <c r="E136" s="17"/>
      <c r="F136" s="18"/>
      <c r="G136" s="19"/>
      <c r="H136" s="20"/>
      <c r="I136" s="18"/>
      <c r="J136" s="21"/>
      <c r="K136" s="19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</row>
    <row r="137" spans="2:36" ht="12.75" customHeight="1" x14ac:dyDescent="0.25">
      <c r="B137" s="34"/>
      <c r="D137" s="17"/>
      <c r="E137" s="17"/>
      <c r="F137" s="18"/>
      <c r="G137" s="19"/>
      <c r="H137" s="20"/>
      <c r="I137" s="18"/>
      <c r="J137" s="21"/>
      <c r="K137" s="19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</row>
    <row r="138" spans="2:36" ht="12.75" customHeight="1" x14ac:dyDescent="0.25">
      <c r="B138" s="34"/>
      <c r="D138" s="17"/>
      <c r="E138" s="17"/>
      <c r="F138" s="18"/>
      <c r="G138" s="19"/>
      <c r="H138" s="20"/>
      <c r="I138" s="18"/>
      <c r="J138" s="21"/>
      <c r="K138" s="19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</row>
    <row r="139" spans="2:36" ht="12.75" customHeight="1" x14ac:dyDescent="0.25">
      <c r="B139" s="34"/>
      <c r="D139" s="17"/>
      <c r="E139" s="17"/>
      <c r="F139" s="18"/>
      <c r="G139" s="19"/>
      <c r="H139" s="20"/>
      <c r="I139" s="18"/>
      <c r="J139" s="21"/>
      <c r="K139" s="19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</row>
    <row r="140" spans="2:36" ht="12.75" customHeight="1" x14ac:dyDescent="0.25">
      <c r="B140" s="34"/>
      <c r="D140" s="17"/>
      <c r="E140" s="17"/>
      <c r="F140" s="18"/>
      <c r="G140" s="19"/>
      <c r="H140" s="20"/>
      <c r="I140" s="18"/>
      <c r="J140" s="21"/>
      <c r="K140" s="19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</row>
    <row r="141" spans="2:36" ht="12.75" customHeight="1" x14ac:dyDescent="0.25">
      <c r="B141" s="34"/>
      <c r="D141" s="17"/>
      <c r="E141" s="17"/>
      <c r="F141" s="18"/>
      <c r="G141" s="19"/>
      <c r="H141" s="20"/>
      <c r="I141" s="18"/>
      <c r="J141" s="21"/>
      <c r="K141" s="19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</row>
    <row r="142" spans="2:36" ht="12.75" customHeight="1" x14ac:dyDescent="0.25">
      <c r="B142" s="34"/>
      <c r="D142" s="17"/>
      <c r="E142" s="17"/>
      <c r="F142" s="18"/>
      <c r="G142" s="19"/>
      <c r="H142" s="20"/>
      <c r="I142" s="18"/>
      <c r="J142" s="21"/>
      <c r="K142" s="19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</row>
    <row r="143" spans="2:36" ht="12.75" customHeight="1" x14ac:dyDescent="0.25">
      <c r="B143" s="34"/>
      <c r="D143" s="17"/>
      <c r="E143" s="17"/>
      <c r="F143" s="18"/>
      <c r="G143" s="19"/>
      <c r="H143" s="20"/>
      <c r="I143" s="18"/>
      <c r="J143" s="21"/>
      <c r="K143" s="19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</row>
    <row r="144" spans="2:36" ht="12.75" customHeight="1" x14ac:dyDescent="0.25">
      <c r="B144" s="34"/>
      <c r="D144" s="17"/>
      <c r="E144" s="17"/>
      <c r="F144" s="18"/>
      <c r="G144" s="19"/>
      <c r="H144" s="20"/>
      <c r="I144" s="18"/>
      <c r="J144" s="21"/>
      <c r="K144" s="19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</row>
    <row r="145" spans="2:36" ht="12.75" customHeight="1" x14ac:dyDescent="0.25">
      <c r="B145" s="34"/>
      <c r="D145" s="17"/>
      <c r="E145" s="17"/>
      <c r="F145" s="18"/>
      <c r="G145" s="19"/>
      <c r="H145" s="20"/>
      <c r="I145" s="18"/>
      <c r="J145" s="21"/>
      <c r="K145" s="19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</row>
    <row r="146" spans="2:36" ht="12.75" customHeight="1" x14ac:dyDescent="0.25">
      <c r="B146" s="34"/>
      <c r="D146" s="17"/>
      <c r="E146" s="17"/>
      <c r="F146" s="18"/>
      <c r="G146" s="19"/>
      <c r="H146" s="20"/>
      <c r="I146" s="18"/>
      <c r="J146" s="21"/>
      <c r="K146" s="19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</row>
    <row r="147" spans="2:36" ht="12.75" customHeight="1" x14ac:dyDescent="0.25">
      <c r="B147" s="34"/>
      <c r="D147" s="17"/>
      <c r="E147" s="17"/>
      <c r="F147" s="18"/>
      <c r="G147" s="19"/>
      <c r="H147" s="20"/>
      <c r="I147" s="18"/>
      <c r="J147" s="21"/>
      <c r="K147" s="19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</row>
    <row r="148" spans="2:36" ht="12.75" customHeight="1" x14ac:dyDescent="0.25">
      <c r="B148" s="34"/>
      <c r="D148" s="17"/>
      <c r="E148" s="17"/>
      <c r="F148" s="18"/>
      <c r="G148" s="19"/>
      <c r="H148" s="20"/>
      <c r="I148" s="18"/>
      <c r="J148" s="21"/>
      <c r="K148" s="19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</row>
    <row r="149" spans="2:36" ht="12.75" customHeight="1" x14ac:dyDescent="0.25">
      <c r="B149" s="34"/>
      <c r="D149" s="17"/>
      <c r="E149" s="17"/>
      <c r="F149" s="18"/>
      <c r="G149" s="19"/>
      <c r="H149" s="20"/>
      <c r="I149" s="18"/>
      <c r="J149" s="21"/>
      <c r="K149" s="19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</row>
    <row r="150" spans="2:36" ht="12.75" customHeight="1" x14ac:dyDescent="0.25">
      <c r="B150" s="34"/>
      <c r="D150" s="17"/>
      <c r="E150" s="17"/>
      <c r="F150" s="18"/>
      <c r="G150" s="19"/>
      <c r="H150" s="20"/>
      <c r="I150" s="18"/>
      <c r="J150" s="21"/>
      <c r="K150" s="19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</row>
    <row r="151" spans="2:36" ht="12.75" customHeight="1" x14ac:dyDescent="0.25">
      <c r="B151" s="34"/>
      <c r="D151" s="17"/>
      <c r="E151" s="17"/>
      <c r="F151" s="18"/>
      <c r="G151" s="19"/>
      <c r="H151" s="20"/>
      <c r="I151" s="18"/>
      <c r="J151" s="21"/>
      <c r="K151" s="19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</row>
    <row r="152" spans="2:36" ht="12.75" customHeight="1" x14ac:dyDescent="0.25">
      <c r="B152" s="34"/>
      <c r="D152" s="17"/>
      <c r="E152" s="17"/>
      <c r="F152" s="18"/>
      <c r="G152" s="19"/>
      <c r="H152" s="20"/>
      <c r="I152" s="18"/>
      <c r="J152" s="21"/>
      <c r="K152" s="19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</row>
    <row r="153" spans="2:36" ht="12.75" customHeight="1" x14ac:dyDescent="0.25">
      <c r="B153" s="34"/>
      <c r="D153" s="17"/>
      <c r="E153" s="17"/>
      <c r="F153" s="18"/>
      <c r="G153" s="19"/>
      <c r="H153" s="20"/>
      <c r="I153" s="18"/>
      <c r="J153" s="21"/>
      <c r="K153" s="19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</row>
    <row r="154" spans="2:36" ht="12.75" customHeight="1" x14ac:dyDescent="0.25">
      <c r="B154" s="34"/>
      <c r="D154" s="17"/>
      <c r="E154" s="17"/>
      <c r="F154" s="18"/>
      <c r="G154" s="19"/>
      <c r="H154" s="20"/>
      <c r="I154" s="18"/>
      <c r="J154" s="21"/>
      <c r="K154" s="19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</row>
    <row r="155" spans="2:36" ht="12.75" customHeight="1" x14ac:dyDescent="0.25">
      <c r="B155" s="34"/>
      <c r="D155" s="17"/>
      <c r="E155" s="17"/>
      <c r="F155" s="18"/>
      <c r="G155" s="19"/>
      <c r="H155" s="20"/>
      <c r="I155" s="18"/>
      <c r="J155" s="21"/>
      <c r="K155" s="19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</row>
    <row r="156" spans="2:36" ht="12.75" customHeight="1" x14ac:dyDescent="0.25">
      <c r="B156" s="34"/>
      <c r="D156" s="17"/>
      <c r="E156" s="17"/>
      <c r="F156" s="18"/>
      <c r="G156" s="19"/>
      <c r="H156" s="20"/>
      <c r="I156" s="18"/>
      <c r="J156" s="21"/>
      <c r="K156" s="19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</row>
    <row r="157" spans="2:36" ht="12.75" customHeight="1" x14ac:dyDescent="0.25">
      <c r="B157" s="34"/>
      <c r="D157" s="17"/>
      <c r="E157" s="17"/>
      <c r="F157" s="18"/>
      <c r="G157" s="19"/>
      <c r="H157" s="20"/>
      <c r="I157" s="18"/>
      <c r="J157" s="21"/>
      <c r="K157" s="19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</row>
    <row r="158" spans="2:36" ht="12.75" customHeight="1" x14ac:dyDescent="0.25">
      <c r="B158" s="34"/>
      <c r="D158" s="17"/>
      <c r="E158" s="17"/>
      <c r="F158" s="18"/>
      <c r="G158" s="19"/>
      <c r="H158" s="20"/>
      <c r="I158" s="18"/>
      <c r="J158" s="21"/>
      <c r="K158" s="19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</row>
    <row r="159" spans="2:36" ht="12.75" customHeight="1" x14ac:dyDescent="0.25">
      <c r="B159" s="34"/>
      <c r="D159" s="17"/>
      <c r="E159" s="17"/>
      <c r="F159" s="18"/>
      <c r="G159" s="19"/>
      <c r="H159" s="20"/>
      <c r="I159" s="18"/>
      <c r="J159" s="21"/>
      <c r="K159" s="19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</row>
    <row r="160" spans="2:36" ht="12.75" customHeight="1" x14ac:dyDescent="0.25">
      <c r="B160" s="34"/>
      <c r="D160" s="17"/>
      <c r="E160" s="17"/>
      <c r="F160" s="18"/>
      <c r="G160" s="19"/>
      <c r="H160" s="20"/>
      <c r="I160" s="18"/>
      <c r="J160" s="21"/>
      <c r="K160" s="19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</row>
    <row r="161" spans="2:36" ht="12.75" customHeight="1" x14ac:dyDescent="0.25">
      <c r="B161" s="34"/>
      <c r="D161" s="17"/>
      <c r="E161" s="17"/>
      <c r="F161" s="18"/>
      <c r="G161" s="19"/>
      <c r="H161" s="20"/>
      <c r="I161" s="18"/>
      <c r="J161" s="21"/>
      <c r="K161" s="19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</row>
    <row r="162" spans="2:36" ht="12.75" customHeight="1" thickBot="1" x14ac:dyDescent="0.3">
      <c r="B162" s="35"/>
      <c r="D162" s="17"/>
      <c r="E162" s="17"/>
      <c r="F162" s="18"/>
      <c r="G162" s="19"/>
      <c r="H162" s="20"/>
      <c r="I162" s="18"/>
      <c r="J162" s="21"/>
      <c r="K162" s="19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</row>
    <row r="163" spans="2:36" ht="12.75" customHeight="1" x14ac:dyDescent="0.25">
      <c r="B163" s="5" t="s">
        <v>13</v>
      </c>
      <c r="D163" s="131" t="s">
        <v>4</v>
      </c>
      <c r="E163" s="132"/>
      <c r="F163" s="132"/>
      <c r="G163" s="132"/>
      <c r="H163" s="132"/>
      <c r="I163" s="132"/>
      <c r="J163" s="133"/>
      <c r="K163" s="22" t="str">
        <f t="shared" ref="K163:AD163" si="8">IF(K87="","",IF(K104="",IF(SUM(COUNTIF(K105:K162,"LS")+COUNTIF(K105:K162,"LUMP"))&gt;0,"LS",""),IF(SUM(K105:K162)&gt;0,ROUNDUP(SUM(K105:K162),0),"")))</f>
        <v/>
      </c>
      <c r="L163" s="22" t="str">
        <f t="shared" si="8"/>
        <v/>
      </c>
      <c r="M163" s="22" t="str">
        <f t="shared" si="8"/>
        <v/>
      </c>
      <c r="N163" s="22" t="str">
        <f t="shared" si="8"/>
        <v/>
      </c>
      <c r="O163" s="22" t="str">
        <f t="shared" si="8"/>
        <v/>
      </c>
      <c r="P163" s="22" t="str">
        <f t="shared" si="8"/>
        <v/>
      </c>
      <c r="Q163" s="22" t="str">
        <f t="shared" si="8"/>
        <v/>
      </c>
      <c r="R163" s="22" t="str">
        <f t="shared" si="8"/>
        <v/>
      </c>
      <c r="S163" s="22" t="str">
        <f t="shared" si="8"/>
        <v/>
      </c>
      <c r="T163" s="22" t="str">
        <f t="shared" si="8"/>
        <v/>
      </c>
      <c r="U163" s="22" t="str">
        <f t="shared" si="8"/>
        <v/>
      </c>
      <c r="V163" s="22" t="str">
        <f t="shared" si="8"/>
        <v/>
      </c>
      <c r="W163" s="22" t="str">
        <f t="shared" si="8"/>
        <v/>
      </c>
      <c r="X163" s="22" t="str">
        <f t="shared" si="8"/>
        <v/>
      </c>
      <c r="Y163" s="22" t="str">
        <f t="shared" si="8"/>
        <v/>
      </c>
      <c r="Z163" s="22" t="str">
        <f t="shared" si="8"/>
        <v/>
      </c>
      <c r="AA163" s="22" t="str">
        <f t="shared" si="8"/>
        <v/>
      </c>
      <c r="AB163" s="22" t="str">
        <f t="shared" si="8"/>
        <v/>
      </c>
      <c r="AC163" s="22" t="str">
        <f t="shared" si="8"/>
        <v/>
      </c>
      <c r="AD163" s="22" t="str">
        <f t="shared" si="8"/>
        <v/>
      </c>
      <c r="AE163" s="22"/>
      <c r="AF163" s="22"/>
      <c r="AG163" s="22"/>
      <c r="AH163" s="22"/>
      <c r="AI163" s="22"/>
      <c r="AJ163" s="22" t="str">
        <f>IF(AJ87="","",IF(AJ104="",IF(SUM(COUNTIF(AJ105:AJ162,"LS")+COUNTIF(AJ105:AJ162,"LUMP"))&gt;0,"LS",""),IF(SUM(AJ105:AJ162)&gt;0,ROUNDUP(SUM(AJ105:AJ162),0),"")))</f>
        <v/>
      </c>
    </row>
    <row r="164" spans="2:36" ht="12.75" customHeight="1" thickBot="1" x14ac:dyDescent="0.3"/>
    <row r="165" spans="2:36" ht="12.75" customHeight="1" thickBot="1" x14ac:dyDescent="0.3">
      <c r="B165" s="32" t="s">
        <v>11</v>
      </c>
      <c r="D165" s="134">
        <f>D86+1</f>
        <v>3</v>
      </c>
      <c r="E165" s="134"/>
      <c r="F165" s="134"/>
      <c r="G165" s="134"/>
      <c r="H165" s="134"/>
      <c r="I165" s="134"/>
      <c r="J165" s="134"/>
      <c r="K165" s="134"/>
      <c r="L165" s="134"/>
      <c r="M165" s="134"/>
      <c r="N165" s="134"/>
      <c r="O165" s="134"/>
      <c r="P165" s="134"/>
      <c r="Q165" s="134"/>
      <c r="R165" s="134"/>
      <c r="S165" s="134"/>
      <c r="T165" s="134"/>
      <c r="U165" s="134"/>
      <c r="V165" s="134"/>
      <c r="W165" s="134"/>
      <c r="X165" s="134"/>
      <c r="Y165" s="134"/>
      <c r="Z165" s="134"/>
      <c r="AA165" s="134"/>
      <c r="AB165" s="134"/>
      <c r="AC165" s="134"/>
      <c r="AD165" s="134"/>
      <c r="AE165" s="134"/>
      <c r="AF165" s="134"/>
      <c r="AG165" s="134"/>
      <c r="AH165" s="134"/>
      <c r="AI165" s="134"/>
      <c r="AJ165" s="134"/>
    </row>
    <row r="166" spans="2:36" ht="12.75" customHeight="1" thickBot="1" x14ac:dyDescent="0.3">
      <c r="B166" s="36"/>
      <c r="D166" s="147" t="s">
        <v>9</v>
      </c>
      <c r="E166" s="147"/>
      <c r="F166" s="147"/>
      <c r="G166" s="147"/>
      <c r="H166" s="147"/>
      <c r="I166" s="147"/>
      <c r="J166" s="147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</row>
    <row r="167" spans="2:36" ht="12.75" customHeight="1" thickBot="1" x14ac:dyDescent="0.3">
      <c r="D167" s="140" t="s">
        <v>10</v>
      </c>
      <c r="E167" s="140"/>
      <c r="F167" s="140"/>
      <c r="G167" s="140"/>
      <c r="H167" s="140"/>
      <c r="I167" s="140"/>
      <c r="J167" s="140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</row>
    <row r="168" spans="2:36" ht="12.75" customHeight="1" x14ac:dyDescent="0.25">
      <c r="B168" s="159" t="s">
        <v>12</v>
      </c>
      <c r="D168" s="162" t="s">
        <v>0</v>
      </c>
      <c r="E168" s="162" t="s">
        <v>1</v>
      </c>
      <c r="F168" s="165" t="s">
        <v>2</v>
      </c>
      <c r="G168" s="166"/>
      <c r="H168" s="166"/>
      <c r="I168" s="166"/>
      <c r="J168" s="167"/>
      <c r="K168" s="8" t="str">
        <f t="shared" ref="K168:AJ168" si="9">IF(OR(TRIM(K166)=0,TRIM(K166)=""),"",IF(IFERROR(TRIM(INDEX(QryItemNamed,MATCH(TRIM(K166),ITEM,0),2)),"")="Y","SPECIAL",LEFT(IFERROR(TRIM(INDEX(ITEM,MATCH(TRIM(K166),ITEM,0))),""),3)))</f>
        <v/>
      </c>
      <c r="L168" s="9" t="str">
        <f t="shared" si="9"/>
        <v/>
      </c>
      <c r="M168" s="9" t="str">
        <f t="shared" si="9"/>
        <v/>
      </c>
      <c r="N168" s="9" t="str">
        <f t="shared" si="9"/>
        <v/>
      </c>
      <c r="O168" s="9" t="str">
        <f t="shared" si="9"/>
        <v/>
      </c>
      <c r="P168" s="9" t="str">
        <f t="shared" si="9"/>
        <v/>
      </c>
      <c r="Q168" s="9" t="str">
        <f t="shared" si="9"/>
        <v/>
      </c>
      <c r="R168" s="9" t="str">
        <f t="shared" si="9"/>
        <v/>
      </c>
      <c r="S168" s="9" t="str">
        <f t="shared" si="9"/>
        <v/>
      </c>
      <c r="T168" s="9" t="str">
        <f t="shared" si="9"/>
        <v/>
      </c>
      <c r="U168" s="9" t="str">
        <f t="shared" si="9"/>
        <v/>
      </c>
      <c r="V168" s="9" t="str">
        <f t="shared" si="9"/>
        <v/>
      </c>
      <c r="W168" s="9" t="str">
        <f t="shared" si="9"/>
        <v/>
      </c>
      <c r="X168" s="9" t="str">
        <f t="shared" si="9"/>
        <v/>
      </c>
      <c r="Y168" s="9" t="str">
        <f t="shared" si="9"/>
        <v/>
      </c>
      <c r="Z168" s="9" t="str">
        <f t="shared" si="9"/>
        <v/>
      </c>
      <c r="AA168" s="9" t="str">
        <f t="shared" si="9"/>
        <v/>
      </c>
      <c r="AB168" s="9" t="str">
        <f t="shared" si="9"/>
        <v/>
      </c>
      <c r="AC168" s="9" t="str">
        <f t="shared" si="9"/>
        <v/>
      </c>
      <c r="AD168" s="9" t="str">
        <f t="shared" si="9"/>
        <v/>
      </c>
      <c r="AE168" s="9"/>
      <c r="AF168" s="9"/>
      <c r="AG168" s="9"/>
      <c r="AH168" s="9"/>
      <c r="AI168" s="9"/>
      <c r="AJ168" s="9" t="str">
        <f t="shared" si="9"/>
        <v/>
      </c>
    </row>
    <row r="169" spans="2:36" ht="12.75" customHeight="1" x14ac:dyDescent="0.25">
      <c r="B169" s="160"/>
      <c r="D169" s="163"/>
      <c r="E169" s="163"/>
      <c r="F169" s="168"/>
      <c r="G169" s="169"/>
      <c r="H169" s="169"/>
      <c r="I169" s="169"/>
      <c r="J169" s="170"/>
      <c r="K169" s="157" t="str">
        <f t="shared" ref="K169:AJ169" si="10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127" t="str">
        <f t="shared" si="10"/>
        <v/>
      </c>
      <c r="M169" s="127" t="str">
        <f t="shared" si="10"/>
        <v/>
      </c>
      <c r="N169" s="127" t="str">
        <f t="shared" si="10"/>
        <v/>
      </c>
      <c r="O169" s="124" t="str">
        <f t="shared" si="10"/>
        <v/>
      </c>
      <c r="P169" s="124" t="str">
        <f t="shared" si="10"/>
        <v/>
      </c>
      <c r="Q169" s="124" t="str">
        <f t="shared" si="10"/>
        <v/>
      </c>
      <c r="R169" s="124" t="str">
        <f t="shared" si="10"/>
        <v/>
      </c>
      <c r="S169" s="124" t="str">
        <f t="shared" si="10"/>
        <v/>
      </c>
      <c r="T169" s="124" t="str">
        <f t="shared" si="10"/>
        <v/>
      </c>
      <c r="U169" s="124" t="str">
        <f t="shared" si="10"/>
        <v/>
      </c>
      <c r="V169" s="124" t="str">
        <f t="shared" si="10"/>
        <v/>
      </c>
      <c r="W169" s="124" t="str">
        <f t="shared" si="10"/>
        <v/>
      </c>
      <c r="X169" s="124" t="str">
        <f t="shared" si="10"/>
        <v/>
      </c>
      <c r="Y169" s="124" t="str">
        <f t="shared" si="10"/>
        <v/>
      </c>
      <c r="Z169" s="124" t="str">
        <f t="shared" si="10"/>
        <v/>
      </c>
      <c r="AA169" s="128" t="str">
        <f t="shared" si="10"/>
        <v/>
      </c>
      <c r="AB169" s="124" t="str">
        <f t="shared" si="10"/>
        <v/>
      </c>
      <c r="AC169" s="124" t="str">
        <f t="shared" si="10"/>
        <v/>
      </c>
      <c r="AD169" s="124" t="str">
        <f t="shared" si="10"/>
        <v/>
      </c>
      <c r="AE169" s="38"/>
      <c r="AF169" s="38"/>
      <c r="AG169" s="38"/>
      <c r="AH169" s="38"/>
      <c r="AI169" s="38"/>
      <c r="AJ169" s="124" t="str">
        <f t="shared" si="10"/>
        <v/>
      </c>
    </row>
    <row r="170" spans="2:36" ht="12.75" customHeight="1" x14ac:dyDescent="0.25">
      <c r="B170" s="160"/>
      <c r="D170" s="163"/>
      <c r="E170" s="163"/>
      <c r="F170" s="168"/>
      <c r="G170" s="169"/>
      <c r="H170" s="169"/>
      <c r="I170" s="169"/>
      <c r="J170" s="170"/>
      <c r="K170" s="157"/>
      <c r="L170" s="127"/>
      <c r="M170" s="127"/>
      <c r="N170" s="127"/>
      <c r="O170" s="124"/>
      <c r="P170" s="124"/>
      <c r="Q170" s="124"/>
      <c r="R170" s="124"/>
      <c r="S170" s="124"/>
      <c r="T170" s="124"/>
      <c r="U170" s="124"/>
      <c r="V170" s="124"/>
      <c r="W170" s="124"/>
      <c r="X170" s="124"/>
      <c r="Y170" s="124"/>
      <c r="Z170" s="124"/>
      <c r="AA170" s="129"/>
      <c r="AB170" s="124"/>
      <c r="AC170" s="124"/>
      <c r="AD170" s="124"/>
      <c r="AE170" s="38"/>
      <c r="AF170" s="38"/>
      <c r="AG170" s="38"/>
      <c r="AH170" s="38"/>
      <c r="AI170" s="38"/>
      <c r="AJ170" s="124"/>
    </row>
    <row r="171" spans="2:36" ht="12.75" customHeight="1" x14ac:dyDescent="0.25">
      <c r="B171" s="160"/>
      <c r="D171" s="163"/>
      <c r="E171" s="163"/>
      <c r="F171" s="168"/>
      <c r="G171" s="169"/>
      <c r="H171" s="169"/>
      <c r="I171" s="169"/>
      <c r="J171" s="170"/>
      <c r="K171" s="157"/>
      <c r="L171" s="127"/>
      <c r="M171" s="127"/>
      <c r="N171" s="127"/>
      <c r="O171" s="124"/>
      <c r="P171" s="124"/>
      <c r="Q171" s="124"/>
      <c r="R171" s="124"/>
      <c r="S171" s="124"/>
      <c r="T171" s="124"/>
      <c r="U171" s="124"/>
      <c r="V171" s="124"/>
      <c r="W171" s="124"/>
      <c r="X171" s="124"/>
      <c r="Y171" s="124"/>
      <c r="Z171" s="124"/>
      <c r="AA171" s="129"/>
      <c r="AB171" s="124"/>
      <c r="AC171" s="124"/>
      <c r="AD171" s="124"/>
      <c r="AE171" s="38"/>
      <c r="AF171" s="38"/>
      <c r="AG171" s="38"/>
      <c r="AH171" s="38"/>
      <c r="AI171" s="38"/>
      <c r="AJ171" s="124"/>
    </row>
    <row r="172" spans="2:36" ht="12.75" customHeight="1" x14ac:dyDescent="0.25">
      <c r="B172" s="160"/>
      <c r="D172" s="163"/>
      <c r="E172" s="163"/>
      <c r="F172" s="168"/>
      <c r="G172" s="169"/>
      <c r="H172" s="169"/>
      <c r="I172" s="169"/>
      <c r="J172" s="170"/>
      <c r="K172" s="157"/>
      <c r="L172" s="127"/>
      <c r="M172" s="127"/>
      <c r="N172" s="127"/>
      <c r="O172" s="124"/>
      <c r="P172" s="124"/>
      <c r="Q172" s="124"/>
      <c r="R172" s="124"/>
      <c r="S172" s="124"/>
      <c r="T172" s="124"/>
      <c r="U172" s="124"/>
      <c r="V172" s="124"/>
      <c r="W172" s="124"/>
      <c r="X172" s="124"/>
      <c r="Y172" s="124"/>
      <c r="Z172" s="124"/>
      <c r="AA172" s="129"/>
      <c r="AB172" s="124"/>
      <c r="AC172" s="124"/>
      <c r="AD172" s="124"/>
      <c r="AE172" s="38"/>
      <c r="AF172" s="38"/>
      <c r="AG172" s="38"/>
      <c r="AH172" s="38"/>
      <c r="AI172" s="38"/>
      <c r="AJ172" s="124"/>
    </row>
    <row r="173" spans="2:36" ht="12.75" customHeight="1" x14ac:dyDescent="0.25">
      <c r="B173" s="160"/>
      <c r="D173" s="163"/>
      <c r="E173" s="163"/>
      <c r="F173" s="168"/>
      <c r="G173" s="169"/>
      <c r="H173" s="169"/>
      <c r="I173" s="169"/>
      <c r="J173" s="170"/>
      <c r="K173" s="157"/>
      <c r="L173" s="127"/>
      <c r="M173" s="127"/>
      <c r="N173" s="127"/>
      <c r="O173" s="124"/>
      <c r="P173" s="124"/>
      <c r="Q173" s="124"/>
      <c r="R173" s="124"/>
      <c r="S173" s="124"/>
      <c r="T173" s="124"/>
      <c r="U173" s="124"/>
      <c r="V173" s="124"/>
      <c r="W173" s="124"/>
      <c r="X173" s="124"/>
      <c r="Y173" s="124"/>
      <c r="Z173" s="124"/>
      <c r="AA173" s="129"/>
      <c r="AB173" s="124"/>
      <c r="AC173" s="124"/>
      <c r="AD173" s="124"/>
      <c r="AE173" s="38"/>
      <c r="AF173" s="38"/>
      <c r="AG173" s="38"/>
      <c r="AH173" s="38"/>
      <c r="AI173" s="38"/>
      <c r="AJ173" s="124"/>
    </row>
    <row r="174" spans="2:36" ht="12.75" customHeight="1" x14ac:dyDescent="0.25">
      <c r="B174" s="160"/>
      <c r="D174" s="163"/>
      <c r="E174" s="163"/>
      <c r="F174" s="168"/>
      <c r="G174" s="169"/>
      <c r="H174" s="169"/>
      <c r="I174" s="169"/>
      <c r="J174" s="170"/>
      <c r="K174" s="157"/>
      <c r="L174" s="127"/>
      <c r="M174" s="127"/>
      <c r="N174" s="127"/>
      <c r="O174" s="124"/>
      <c r="P174" s="124"/>
      <c r="Q174" s="124"/>
      <c r="R174" s="124"/>
      <c r="S174" s="124"/>
      <c r="T174" s="124"/>
      <c r="U174" s="124"/>
      <c r="V174" s="124"/>
      <c r="W174" s="124"/>
      <c r="X174" s="124"/>
      <c r="Y174" s="124"/>
      <c r="Z174" s="124"/>
      <c r="AA174" s="129"/>
      <c r="AB174" s="124"/>
      <c r="AC174" s="124"/>
      <c r="AD174" s="124"/>
      <c r="AE174" s="38"/>
      <c r="AF174" s="38"/>
      <c r="AG174" s="38"/>
      <c r="AH174" s="38"/>
      <c r="AI174" s="38"/>
      <c r="AJ174" s="124"/>
    </row>
    <row r="175" spans="2:36" ht="12.75" customHeight="1" x14ac:dyDescent="0.25">
      <c r="B175" s="160"/>
      <c r="D175" s="163"/>
      <c r="E175" s="163"/>
      <c r="F175" s="168"/>
      <c r="G175" s="169"/>
      <c r="H175" s="169"/>
      <c r="I175" s="169"/>
      <c r="J175" s="170"/>
      <c r="K175" s="157"/>
      <c r="L175" s="127"/>
      <c r="M175" s="127"/>
      <c r="N175" s="127"/>
      <c r="O175" s="124"/>
      <c r="P175" s="124"/>
      <c r="Q175" s="124"/>
      <c r="R175" s="124"/>
      <c r="S175" s="124"/>
      <c r="T175" s="124"/>
      <c r="U175" s="124"/>
      <c r="V175" s="124"/>
      <c r="W175" s="124"/>
      <c r="X175" s="124"/>
      <c r="Y175" s="124"/>
      <c r="Z175" s="124"/>
      <c r="AA175" s="129"/>
      <c r="AB175" s="124"/>
      <c r="AC175" s="124"/>
      <c r="AD175" s="124"/>
      <c r="AE175" s="38"/>
      <c r="AF175" s="38"/>
      <c r="AG175" s="38"/>
      <c r="AH175" s="38"/>
      <c r="AI175" s="38"/>
      <c r="AJ175" s="124"/>
    </row>
    <row r="176" spans="2:36" ht="12.75" customHeight="1" x14ac:dyDescent="0.25">
      <c r="B176" s="160"/>
      <c r="D176" s="163"/>
      <c r="E176" s="163"/>
      <c r="F176" s="168"/>
      <c r="G176" s="169"/>
      <c r="H176" s="169"/>
      <c r="I176" s="169"/>
      <c r="J176" s="170"/>
      <c r="K176" s="157"/>
      <c r="L176" s="127"/>
      <c r="M176" s="127"/>
      <c r="N176" s="127"/>
      <c r="O176" s="124"/>
      <c r="P176" s="124"/>
      <c r="Q176" s="124"/>
      <c r="R176" s="124"/>
      <c r="S176" s="124"/>
      <c r="T176" s="124"/>
      <c r="U176" s="124"/>
      <c r="V176" s="124"/>
      <c r="W176" s="124"/>
      <c r="X176" s="124"/>
      <c r="Y176" s="124"/>
      <c r="Z176" s="124"/>
      <c r="AA176" s="129"/>
      <c r="AB176" s="124"/>
      <c r="AC176" s="124"/>
      <c r="AD176" s="124"/>
      <c r="AE176" s="38"/>
      <c r="AF176" s="38"/>
      <c r="AG176" s="38"/>
      <c r="AH176" s="38"/>
      <c r="AI176" s="38"/>
      <c r="AJ176" s="124"/>
    </row>
    <row r="177" spans="2:36" ht="12.75" customHeight="1" x14ac:dyDescent="0.25">
      <c r="B177" s="160"/>
      <c r="D177" s="163"/>
      <c r="E177" s="163"/>
      <c r="F177" s="168"/>
      <c r="G177" s="169"/>
      <c r="H177" s="169"/>
      <c r="I177" s="169"/>
      <c r="J177" s="170"/>
      <c r="K177" s="157"/>
      <c r="L177" s="127"/>
      <c r="M177" s="127"/>
      <c r="N177" s="127"/>
      <c r="O177" s="124"/>
      <c r="P177" s="124"/>
      <c r="Q177" s="124"/>
      <c r="R177" s="124"/>
      <c r="S177" s="124"/>
      <c r="T177" s="124"/>
      <c r="U177" s="124"/>
      <c r="V177" s="124"/>
      <c r="W177" s="124"/>
      <c r="X177" s="124"/>
      <c r="Y177" s="124"/>
      <c r="Z177" s="124"/>
      <c r="AA177" s="129"/>
      <c r="AB177" s="124"/>
      <c r="AC177" s="124"/>
      <c r="AD177" s="124"/>
      <c r="AE177" s="38"/>
      <c r="AF177" s="38"/>
      <c r="AG177" s="38"/>
      <c r="AH177" s="38"/>
      <c r="AI177" s="38"/>
      <c r="AJ177" s="124"/>
    </row>
    <row r="178" spans="2:36" ht="12.75" customHeight="1" x14ac:dyDescent="0.25">
      <c r="B178" s="160"/>
      <c r="D178" s="163"/>
      <c r="E178" s="163"/>
      <c r="F178" s="168"/>
      <c r="G178" s="169"/>
      <c r="H178" s="169"/>
      <c r="I178" s="169"/>
      <c r="J178" s="170"/>
      <c r="K178" s="157"/>
      <c r="L178" s="127"/>
      <c r="M178" s="127"/>
      <c r="N178" s="127"/>
      <c r="O178" s="124"/>
      <c r="P178" s="124"/>
      <c r="Q178" s="124"/>
      <c r="R178" s="124"/>
      <c r="S178" s="124"/>
      <c r="T178" s="124"/>
      <c r="U178" s="124"/>
      <c r="V178" s="124"/>
      <c r="W178" s="124"/>
      <c r="X178" s="124"/>
      <c r="Y178" s="124"/>
      <c r="Z178" s="124"/>
      <c r="AA178" s="129"/>
      <c r="AB178" s="124"/>
      <c r="AC178" s="124"/>
      <c r="AD178" s="124"/>
      <c r="AE178" s="38"/>
      <c r="AF178" s="38"/>
      <c r="AG178" s="38"/>
      <c r="AH178" s="38"/>
      <c r="AI178" s="38"/>
      <c r="AJ178" s="124"/>
    </row>
    <row r="179" spans="2:36" ht="12.75" customHeight="1" x14ac:dyDescent="0.25">
      <c r="B179" s="160"/>
      <c r="D179" s="163"/>
      <c r="E179" s="163"/>
      <c r="F179" s="168"/>
      <c r="G179" s="169"/>
      <c r="H179" s="169"/>
      <c r="I179" s="169"/>
      <c r="J179" s="170"/>
      <c r="K179" s="157"/>
      <c r="L179" s="127"/>
      <c r="M179" s="127"/>
      <c r="N179" s="127"/>
      <c r="O179" s="124"/>
      <c r="P179" s="124"/>
      <c r="Q179" s="124"/>
      <c r="R179" s="124"/>
      <c r="S179" s="124"/>
      <c r="T179" s="124"/>
      <c r="U179" s="124"/>
      <c r="V179" s="124"/>
      <c r="W179" s="124"/>
      <c r="X179" s="124"/>
      <c r="Y179" s="124"/>
      <c r="Z179" s="124"/>
      <c r="AA179" s="129"/>
      <c r="AB179" s="124"/>
      <c r="AC179" s="124"/>
      <c r="AD179" s="124"/>
      <c r="AE179" s="38"/>
      <c r="AF179" s="38"/>
      <c r="AG179" s="38"/>
      <c r="AH179" s="38"/>
      <c r="AI179" s="38"/>
      <c r="AJ179" s="124"/>
    </row>
    <row r="180" spans="2:36" ht="12.75" customHeight="1" x14ac:dyDescent="0.25">
      <c r="B180" s="160"/>
      <c r="D180" s="163"/>
      <c r="E180" s="163"/>
      <c r="F180" s="168"/>
      <c r="G180" s="169"/>
      <c r="H180" s="169"/>
      <c r="I180" s="169"/>
      <c r="J180" s="170"/>
      <c r="K180" s="157"/>
      <c r="L180" s="127"/>
      <c r="M180" s="127"/>
      <c r="N180" s="127"/>
      <c r="O180" s="124"/>
      <c r="P180" s="124"/>
      <c r="Q180" s="124"/>
      <c r="R180" s="124"/>
      <c r="S180" s="124"/>
      <c r="T180" s="124"/>
      <c r="U180" s="124"/>
      <c r="V180" s="124"/>
      <c r="W180" s="124"/>
      <c r="X180" s="124"/>
      <c r="Y180" s="124"/>
      <c r="Z180" s="124"/>
      <c r="AA180" s="130"/>
      <c r="AB180" s="124"/>
      <c r="AC180" s="124"/>
      <c r="AD180" s="124"/>
      <c r="AE180" s="38"/>
      <c r="AF180" s="38"/>
      <c r="AG180" s="38"/>
      <c r="AH180" s="38"/>
      <c r="AI180" s="38"/>
      <c r="AJ180" s="124"/>
    </row>
    <row r="181" spans="2:36" ht="12.75" customHeight="1" thickBot="1" x14ac:dyDescent="0.3">
      <c r="B181" s="161"/>
      <c r="D181" s="164"/>
      <c r="E181" s="164"/>
      <c r="F181" s="171"/>
      <c r="G181" s="172"/>
      <c r="H181" s="172"/>
      <c r="I181" s="172"/>
      <c r="J181" s="173"/>
      <c r="K181" s="10" t="str">
        <f t="shared" ref="K181:AJ181" si="11">IF(OR(TRIM(K166)=0,TRIM(K166)=""),"",IF(IFERROR(TRIM(INDEX(QryItemNamed,MATCH(TRIM(K166),ITEM,0),3)),"")="LS","",IFERROR(TRIM(INDEX(QryItemNamed,MATCH(TRIM(K166),ITEM,0),3)),"")))</f>
        <v/>
      </c>
      <c r="L181" s="11" t="str">
        <f t="shared" si="11"/>
        <v/>
      </c>
      <c r="M181" s="11" t="str">
        <f t="shared" si="11"/>
        <v/>
      </c>
      <c r="N181" s="11" t="str">
        <f t="shared" si="11"/>
        <v/>
      </c>
      <c r="O181" s="11" t="str">
        <f t="shared" si="11"/>
        <v/>
      </c>
      <c r="P181" s="11" t="str">
        <f t="shared" si="11"/>
        <v/>
      </c>
      <c r="Q181" s="11" t="str">
        <f t="shared" si="11"/>
        <v/>
      </c>
      <c r="R181" s="11" t="str">
        <f t="shared" si="11"/>
        <v/>
      </c>
      <c r="S181" s="11" t="str">
        <f t="shared" si="11"/>
        <v/>
      </c>
      <c r="T181" s="11" t="str">
        <f t="shared" si="11"/>
        <v/>
      </c>
      <c r="U181" s="11" t="str">
        <f t="shared" si="11"/>
        <v/>
      </c>
      <c r="V181" s="11" t="str">
        <f t="shared" si="11"/>
        <v/>
      </c>
      <c r="W181" s="11" t="str">
        <f t="shared" si="11"/>
        <v/>
      </c>
      <c r="X181" s="11" t="str">
        <f t="shared" si="11"/>
        <v/>
      </c>
      <c r="Y181" s="11" t="str">
        <f t="shared" si="11"/>
        <v/>
      </c>
      <c r="Z181" s="11" t="str">
        <f t="shared" si="11"/>
        <v/>
      </c>
      <c r="AA181" s="11" t="str">
        <f t="shared" si="11"/>
        <v/>
      </c>
      <c r="AB181" s="11" t="str">
        <f t="shared" si="11"/>
        <v/>
      </c>
      <c r="AC181" s="11" t="str">
        <f t="shared" si="11"/>
        <v/>
      </c>
      <c r="AD181" s="11" t="str">
        <f t="shared" si="11"/>
        <v/>
      </c>
      <c r="AE181" s="11"/>
      <c r="AF181" s="11"/>
      <c r="AG181" s="11"/>
      <c r="AH181" s="11"/>
      <c r="AI181" s="11"/>
      <c r="AJ181" s="11" t="str">
        <f t="shared" si="11"/>
        <v/>
      </c>
    </row>
    <row r="182" spans="2:36" ht="12.75" customHeight="1" x14ac:dyDescent="0.25">
      <c r="B182" s="33"/>
      <c r="D182" s="12"/>
      <c r="E182" s="12"/>
      <c r="F182" s="13"/>
      <c r="G182" s="14"/>
      <c r="H182" s="15" t="s">
        <v>3</v>
      </c>
      <c r="I182" s="13"/>
      <c r="J182" s="16"/>
      <c r="K182" s="14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</row>
    <row r="183" spans="2:36" ht="12.75" customHeight="1" x14ac:dyDescent="0.25">
      <c r="B183" s="34"/>
      <c r="D183" s="17"/>
      <c r="E183" s="17"/>
      <c r="F183" s="18"/>
      <c r="G183" s="19"/>
      <c r="H183" s="20"/>
      <c r="I183" s="18"/>
      <c r="J183" s="21"/>
      <c r="K183" s="19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</row>
    <row r="184" spans="2:36" ht="12.75" customHeight="1" x14ac:dyDescent="0.25">
      <c r="B184" s="34"/>
      <c r="D184" s="17"/>
      <c r="E184" s="17"/>
      <c r="F184" s="18"/>
      <c r="G184" s="19"/>
      <c r="H184" s="20"/>
      <c r="I184" s="18"/>
      <c r="J184" s="21"/>
      <c r="K184" s="19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</row>
    <row r="185" spans="2:36" ht="12.75" customHeight="1" x14ac:dyDescent="0.25">
      <c r="B185" s="34"/>
      <c r="D185" s="17"/>
      <c r="E185" s="17"/>
      <c r="F185" s="18"/>
      <c r="G185" s="19"/>
      <c r="H185" s="20"/>
      <c r="I185" s="18"/>
      <c r="J185" s="21"/>
      <c r="K185" s="19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</row>
    <row r="186" spans="2:36" ht="12.75" customHeight="1" x14ac:dyDescent="0.25">
      <c r="B186" s="34"/>
      <c r="D186" s="17"/>
      <c r="E186" s="17"/>
      <c r="F186" s="18"/>
      <c r="G186" s="19"/>
      <c r="H186" s="20"/>
      <c r="I186" s="18"/>
      <c r="J186" s="21"/>
      <c r="K186" s="19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</row>
    <row r="187" spans="2:36" ht="12.75" customHeight="1" x14ac:dyDescent="0.25">
      <c r="B187" s="34"/>
      <c r="D187" s="17"/>
      <c r="E187" s="17"/>
      <c r="F187" s="18"/>
      <c r="G187" s="19"/>
      <c r="H187" s="20"/>
      <c r="I187" s="18"/>
      <c r="J187" s="21"/>
      <c r="K187" s="19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</row>
    <row r="188" spans="2:36" ht="12.75" customHeight="1" x14ac:dyDescent="0.25">
      <c r="B188" s="34"/>
      <c r="D188" s="17"/>
      <c r="E188" s="17"/>
      <c r="F188" s="18"/>
      <c r="G188" s="19"/>
      <c r="H188" s="20"/>
      <c r="I188" s="18"/>
      <c r="J188" s="21"/>
      <c r="K188" s="19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</row>
    <row r="189" spans="2:36" ht="12.75" customHeight="1" x14ac:dyDescent="0.25">
      <c r="B189" s="34"/>
      <c r="D189" s="17"/>
      <c r="E189" s="17"/>
      <c r="F189" s="18"/>
      <c r="G189" s="19"/>
      <c r="H189" s="20"/>
      <c r="I189" s="18"/>
      <c r="J189" s="21"/>
      <c r="K189" s="19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</row>
    <row r="190" spans="2:36" ht="12.75" customHeight="1" x14ac:dyDescent="0.25">
      <c r="B190" s="34"/>
      <c r="D190" s="17"/>
      <c r="E190" s="17"/>
      <c r="F190" s="18"/>
      <c r="G190" s="19"/>
      <c r="H190" s="20"/>
      <c r="I190" s="18"/>
      <c r="J190" s="21"/>
      <c r="K190" s="19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</row>
    <row r="191" spans="2:36" ht="12.75" customHeight="1" x14ac:dyDescent="0.25">
      <c r="B191" s="34"/>
      <c r="D191" s="17"/>
      <c r="E191" s="17"/>
      <c r="F191" s="18"/>
      <c r="G191" s="19"/>
      <c r="H191" s="20"/>
      <c r="I191" s="18"/>
      <c r="J191" s="21"/>
      <c r="K191" s="19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</row>
    <row r="192" spans="2:36" ht="12.75" customHeight="1" x14ac:dyDescent="0.25">
      <c r="B192" s="34"/>
      <c r="D192" s="17"/>
      <c r="E192" s="17"/>
      <c r="F192" s="18"/>
      <c r="G192" s="19"/>
      <c r="H192" s="20"/>
      <c r="I192" s="18"/>
      <c r="J192" s="21"/>
      <c r="K192" s="19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</row>
    <row r="193" spans="2:36" ht="12.75" customHeight="1" x14ac:dyDescent="0.25">
      <c r="B193" s="34"/>
      <c r="D193" s="17"/>
      <c r="E193" s="17"/>
      <c r="F193" s="18"/>
      <c r="G193" s="19"/>
      <c r="H193" s="20"/>
      <c r="I193" s="18"/>
      <c r="J193" s="21"/>
      <c r="K193" s="19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</row>
    <row r="194" spans="2:36" ht="12.75" customHeight="1" x14ac:dyDescent="0.25">
      <c r="B194" s="34"/>
      <c r="D194" s="17"/>
      <c r="E194" s="17"/>
      <c r="F194" s="18"/>
      <c r="G194" s="19"/>
      <c r="H194" s="20"/>
      <c r="I194" s="18"/>
      <c r="J194" s="21"/>
      <c r="K194" s="19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</row>
    <row r="195" spans="2:36" ht="12.75" customHeight="1" x14ac:dyDescent="0.25">
      <c r="B195" s="34"/>
      <c r="D195" s="17"/>
      <c r="E195" s="17"/>
      <c r="F195" s="18"/>
      <c r="G195" s="19"/>
      <c r="H195" s="20"/>
      <c r="I195" s="18"/>
      <c r="J195" s="21"/>
      <c r="K195" s="19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</row>
    <row r="196" spans="2:36" ht="12.75" customHeight="1" x14ac:dyDescent="0.25">
      <c r="B196" s="34"/>
      <c r="D196" s="17"/>
      <c r="E196" s="17"/>
      <c r="F196" s="18"/>
      <c r="G196" s="19"/>
      <c r="H196" s="20"/>
      <c r="I196" s="18"/>
      <c r="J196" s="21"/>
      <c r="K196" s="19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</row>
    <row r="197" spans="2:36" ht="12.75" customHeight="1" x14ac:dyDescent="0.25">
      <c r="B197" s="34"/>
      <c r="D197" s="17"/>
      <c r="E197" s="17"/>
      <c r="F197" s="18"/>
      <c r="G197" s="19"/>
      <c r="H197" s="20"/>
      <c r="I197" s="18"/>
      <c r="J197" s="21"/>
      <c r="K197" s="19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</row>
    <row r="198" spans="2:36" ht="12.75" customHeight="1" x14ac:dyDescent="0.25">
      <c r="B198" s="34"/>
      <c r="D198" s="17"/>
      <c r="E198" s="17"/>
      <c r="F198" s="18"/>
      <c r="G198" s="19"/>
      <c r="H198" s="20"/>
      <c r="I198" s="18"/>
      <c r="J198" s="21"/>
      <c r="K198" s="19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</row>
    <row r="199" spans="2:36" ht="12.75" customHeight="1" x14ac:dyDescent="0.25">
      <c r="B199" s="34"/>
      <c r="D199" s="17"/>
      <c r="E199" s="17"/>
      <c r="F199" s="18"/>
      <c r="G199" s="19"/>
      <c r="H199" s="20"/>
      <c r="I199" s="18"/>
      <c r="J199" s="21"/>
      <c r="K199" s="19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</row>
    <row r="200" spans="2:36" ht="12.75" customHeight="1" x14ac:dyDescent="0.25">
      <c r="B200" s="34"/>
      <c r="D200" s="17"/>
      <c r="E200" s="17"/>
      <c r="F200" s="18"/>
      <c r="G200" s="19"/>
      <c r="H200" s="20"/>
      <c r="I200" s="18"/>
      <c r="J200" s="21"/>
      <c r="K200" s="19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</row>
    <row r="201" spans="2:36" ht="12.75" customHeight="1" x14ac:dyDescent="0.25">
      <c r="B201" s="34"/>
      <c r="D201" s="17"/>
      <c r="E201" s="17"/>
      <c r="F201" s="18"/>
      <c r="G201" s="19"/>
      <c r="H201" s="20"/>
      <c r="I201" s="18"/>
      <c r="J201" s="21"/>
      <c r="K201" s="19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</row>
    <row r="202" spans="2:36" ht="12.75" customHeight="1" x14ac:dyDescent="0.25">
      <c r="B202" s="34"/>
      <c r="D202" s="17"/>
      <c r="E202" s="17"/>
      <c r="F202" s="18"/>
      <c r="G202" s="19"/>
      <c r="H202" s="20"/>
      <c r="I202" s="18"/>
      <c r="J202" s="21"/>
      <c r="K202" s="19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</row>
    <row r="203" spans="2:36" ht="12.75" customHeight="1" x14ac:dyDescent="0.25">
      <c r="B203" s="34"/>
      <c r="D203" s="17"/>
      <c r="E203" s="17"/>
      <c r="F203" s="18"/>
      <c r="G203" s="19"/>
      <c r="H203" s="20"/>
      <c r="I203" s="18"/>
      <c r="J203" s="21"/>
      <c r="K203" s="19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</row>
    <row r="204" spans="2:36" ht="12.75" customHeight="1" x14ac:dyDescent="0.25">
      <c r="B204" s="34"/>
      <c r="D204" s="17"/>
      <c r="E204" s="17"/>
      <c r="F204" s="18"/>
      <c r="G204" s="19"/>
      <c r="H204" s="20"/>
      <c r="I204" s="18"/>
      <c r="J204" s="21"/>
      <c r="K204" s="19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</row>
    <row r="205" spans="2:36" ht="12.75" customHeight="1" x14ac:dyDescent="0.25">
      <c r="B205" s="34"/>
      <c r="D205" s="17"/>
      <c r="E205" s="17"/>
      <c r="F205" s="18"/>
      <c r="G205" s="19"/>
      <c r="H205" s="20"/>
      <c r="I205" s="18"/>
      <c r="J205" s="21"/>
      <c r="K205" s="19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</row>
    <row r="206" spans="2:36" ht="12.75" customHeight="1" x14ac:dyDescent="0.25">
      <c r="B206" s="34"/>
      <c r="D206" s="17"/>
      <c r="E206" s="17"/>
      <c r="F206" s="18"/>
      <c r="G206" s="19"/>
      <c r="H206" s="20"/>
      <c r="I206" s="18"/>
      <c r="J206" s="21"/>
      <c r="K206" s="19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</row>
    <row r="207" spans="2:36" ht="12.75" customHeight="1" x14ac:dyDescent="0.25">
      <c r="B207" s="34"/>
      <c r="D207" s="17"/>
      <c r="E207" s="17"/>
      <c r="F207" s="18"/>
      <c r="G207" s="19"/>
      <c r="H207" s="20"/>
      <c r="I207" s="18"/>
      <c r="J207" s="21"/>
      <c r="K207" s="19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</row>
    <row r="208" spans="2:36" ht="12.75" customHeight="1" x14ac:dyDescent="0.25">
      <c r="B208" s="34"/>
      <c r="D208" s="17"/>
      <c r="E208" s="17"/>
      <c r="F208" s="18"/>
      <c r="G208" s="19"/>
      <c r="H208" s="20"/>
      <c r="I208" s="18"/>
      <c r="J208" s="21"/>
      <c r="K208" s="19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</row>
    <row r="209" spans="2:36" ht="12.75" customHeight="1" x14ac:dyDescent="0.25">
      <c r="B209" s="34"/>
      <c r="D209" s="17"/>
      <c r="E209" s="17"/>
      <c r="F209" s="18"/>
      <c r="G209" s="19"/>
      <c r="H209" s="20"/>
      <c r="I209" s="18"/>
      <c r="J209" s="21"/>
      <c r="K209" s="19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</row>
    <row r="210" spans="2:36" ht="12.75" customHeight="1" x14ac:dyDescent="0.25">
      <c r="B210" s="34"/>
      <c r="D210" s="17"/>
      <c r="E210" s="17"/>
      <c r="F210" s="18"/>
      <c r="G210" s="19"/>
      <c r="H210" s="20"/>
      <c r="I210" s="18"/>
      <c r="J210" s="21"/>
      <c r="K210" s="19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</row>
    <row r="211" spans="2:36" ht="12.75" customHeight="1" x14ac:dyDescent="0.25">
      <c r="B211" s="34"/>
      <c r="D211" s="17"/>
      <c r="E211" s="17"/>
      <c r="F211" s="18"/>
      <c r="G211" s="19"/>
      <c r="H211" s="20"/>
      <c r="I211" s="18"/>
      <c r="J211" s="21"/>
      <c r="K211" s="19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</row>
    <row r="212" spans="2:36" ht="12.75" customHeight="1" x14ac:dyDescent="0.25">
      <c r="B212" s="34"/>
      <c r="D212" s="17"/>
      <c r="E212" s="17"/>
      <c r="F212" s="18"/>
      <c r="G212" s="19"/>
      <c r="H212" s="20"/>
      <c r="I212" s="18"/>
      <c r="J212" s="21"/>
      <c r="K212" s="19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</row>
    <row r="213" spans="2:36" ht="12.75" customHeight="1" x14ac:dyDescent="0.25">
      <c r="B213" s="34"/>
      <c r="D213" s="17"/>
      <c r="E213" s="17"/>
      <c r="F213" s="18"/>
      <c r="G213" s="19"/>
      <c r="H213" s="20"/>
      <c r="I213" s="18"/>
      <c r="J213" s="21"/>
      <c r="K213" s="19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</row>
    <row r="214" spans="2:36" ht="12.75" customHeight="1" x14ac:dyDescent="0.25">
      <c r="B214" s="34"/>
      <c r="D214" s="17"/>
      <c r="E214" s="17"/>
      <c r="F214" s="18"/>
      <c r="G214" s="19"/>
      <c r="H214" s="20"/>
      <c r="I214" s="18"/>
      <c r="J214" s="21"/>
      <c r="K214" s="19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</row>
    <row r="215" spans="2:36" ht="12.75" customHeight="1" x14ac:dyDescent="0.25">
      <c r="B215" s="34"/>
      <c r="D215" s="17"/>
      <c r="E215" s="17"/>
      <c r="F215" s="18"/>
      <c r="G215" s="19"/>
      <c r="H215" s="20"/>
      <c r="I215" s="18"/>
      <c r="J215" s="21"/>
      <c r="K215" s="19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</row>
    <row r="216" spans="2:36" ht="12.75" customHeight="1" x14ac:dyDescent="0.25">
      <c r="B216" s="34"/>
      <c r="D216" s="17"/>
      <c r="E216" s="17"/>
      <c r="F216" s="18"/>
      <c r="G216" s="19"/>
      <c r="H216" s="20"/>
      <c r="I216" s="18"/>
      <c r="J216" s="21"/>
      <c r="K216" s="19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</row>
    <row r="217" spans="2:36" ht="12.75" customHeight="1" x14ac:dyDescent="0.25">
      <c r="B217" s="34"/>
      <c r="D217" s="17"/>
      <c r="E217" s="17"/>
      <c r="F217" s="18"/>
      <c r="G217" s="19"/>
      <c r="H217" s="20"/>
      <c r="I217" s="18"/>
      <c r="J217" s="21"/>
      <c r="K217" s="19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</row>
    <row r="218" spans="2:36" ht="12.75" customHeight="1" x14ac:dyDescent="0.25">
      <c r="B218" s="34"/>
      <c r="D218" s="17"/>
      <c r="E218" s="17"/>
      <c r="F218" s="18"/>
      <c r="G218" s="19"/>
      <c r="H218" s="20"/>
      <c r="I218" s="18"/>
      <c r="J218" s="21"/>
      <c r="K218" s="19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</row>
    <row r="219" spans="2:36" ht="12.75" customHeight="1" x14ac:dyDescent="0.25">
      <c r="B219" s="34"/>
      <c r="D219" s="17"/>
      <c r="E219" s="17"/>
      <c r="F219" s="18"/>
      <c r="G219" s="19"/>
      <c r="H219" s="20"/>
      <c r="I219" s="18"/>
      <c r="J219" s="21"/>
      <c r="K219" s="19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</row>
    <row r="220" spans="2:36" ht="12.75" customHeight="1" x14ac:dyDescent="0.25">
      <c r="B220" s="34"/>
      <c r="D220" s="17"/>
      <c r="E220" s="17"/>
      <c r="F220" s="18"/>
      <c r="G220" s="19"/>
      <c r="H220" s="20"/>
      <c r="I220" s="18"/>
      <c r="J220" s="21"/>
      <c r="K220" s="19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</row>
    <row r="221" spans="2:36" ht="12.75" customHeight="1" x14ac:dyDescent="0.25">
      <c r="B221" s="34"/>
      <c r="D221" s="17"/>
      <c r="E221" s="17"/>
      <c r="F221" s="18"/>
      <c r="G221" s="19"/>
      <c r="H221" s="20"/>
      <c r="I221" s="18"/>
      <c r="J221" s="21"/>
      <c r="K221" s="19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</row>
    <row r="222" spans="2:36" ht="12.75" customHeight="1" x14ac:dyDescent="0.25">
      <c r="B222" s="34"/>
      <c r="D222" s="17"/>
      <c r="E222" s="17"/>
      <c r="F222" s="18"/>
      <c r="G222" s="19"/>
      <c r="H222" s="20"/>
      <c r="I222" s="18"/>
      <c r="J222" s="21"/>
      <c r="K222" s="19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</row>
    <row r="223" spans="2:36" ht="12.75" customHeight="1" x14ac:dyDescent="0.25">
      <c r="B223" s="34"/>
      <c r="D223" s="17"/>
      <c r="E223" s="17"/>
      <c r="F223" s="18"/>
      <c r="G223" s="19"/>
      <c r="H223" s="20"/>
      <c r="I223" s="18"/>
      <c r="J223" s="21"/>
      <c r="K223" s="19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</row>
    <row r="224" spans="2:36" ht="12.75" customHeight="1" x14ac:dyDescent="0.25">
      <c r="B224" s="34"/>
      <c r="D224" s="17"/>
      <c r="E224" s="17"/>
      <c r="F224" s="18"/>
      <c r="G224" s="19"/>
      <c r="H224" s="20"/>
      <c r="I224" s="18"/>
      <c r="J224" s="21"/>
      <c r="K224" s="19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</row>
    <row r="225" spans="2:36" ht="12.75" customHeight="1" x14ac:dyDescent="0.25">
      <c r="B225" s="34"/>
      <c r="D225" s="17"/>
      <c r="E225" s="17"/>
      <c r="F225" s="18"/>
      <c r="G225" s="19"/>
      <c r="H225" s="20"/>
      <c r="I225" s="18"/>
      <c r="J225" s="21"/>
      <c r="K225" s="19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</row>
    <row r="226" spans="2:36" ht="12.75" customHeight="1" x14ac:dyDescent="0.25">
      <c r="B226" s="34"/>
      <c r="D226" s="17"/>
      <c r="E226" s="17"/>
      <c r="F226" s="18"/>
      <c r="G226" s="19"/>
      <c r="H226" s="20"/>
      <c r="I226" s="18"/>
      <c r="J226" s="21"/>
      <c r="K226" s="19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</row>
    <row r="227" spans="2:36" ht="12.75" customHeight="1" x14ac:dyDescent="0.25">
      <c r="B227" s="34"/>
      <c r="D227" s="17"/>
      <c r="E227" s="17"/>
      <c r="F227" s="18"/>
      <c r="G227" s="19"/>
      <c r="H227" s="20"/>
      <c r="I227" s="18"/>
      <c r="J227" s="21"/>
      <c r="K227" s="19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</row>
    <row r="228" spans="2:36" ht="12.75" customHeight="1" x14ac:dyDescent="0.25">
      <c r="B228" s="34"/>
      <c r="D228" s="17"/>
      <c r="E228" s="17"/>
      <c r="F228" s="18"/>
      <c r="G228" s="19"/>
      <c r="H228" s="20"/>
      <c r="I228" s="18"/>
      <c r="J228" s="21"/>
      <c r="K228" s="19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</row>
    <row r="229" spans="2:36" ht="12.75" customHeight="1" x14ac:dyDescent="0.25">
      <c r="B229" s="34"/>
      <c r="D229" s="17"/>
      <c r="E229" s="17"/>
      <c r="F229" s="18"/>
      <c r="G229" s="19"/>
      <c r="H229" s="20"/>
      <c r="I229" s="18"/>
      <c r="J229" s="21"/>
      <c r="K229" s="19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</row>
    <row r="230" spans="2:36" ht="12.75" customHeight="1" x14ac:dyDescent="0.25">
      <c r="B230" s="34"/>
      <c r="D230" s="17"/>
      <c r="E230" s="17"/>
      <c r="F230" s="18"/>
      <c r="G230" s="19"/>
      <c r="H230" s="20"/>
      <c r="I230" s="18"/>
      <c r="J230" s="21"/>
      <c r="K230" s="19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</row>
    <row r="231" spans="2:36" ht="12.75" customHeight="1" x14ac:dyDescent="0.25">
      <c r="B231" s="34"/>
      <c r="D231" s="17"/>
      <c r="E231" s="17"/>
      <c r="F231" s="18"/>
      <c r="G231" s="19"/>
      <c r="H231" s="20"/>
      <c r="I231" s="18"/>
      <c r="J231" s="21"/>
      <c r="K231" s="19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</row>
    <row r="232" spans="2:36" ht="12.75" customHeight="1" x14ac:dyDescent="0.25">
      <c r="B232" s="34"/>
      <c r="D232" s="17"/>
      <c r="E232" s="17"/>
      <c r="F232" s="18"/>
      <c r="G232" s="19"/>
      <c r="H232" s="20"/>
      <c r="I232" s="18"/>
      <c r="J232" s="21"/>
      <c r="K232" s="19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</row>
    <row r="233" spans="2:36" ht="12.75" customHeight="1" x14ac:dyDescent="0.25">
      <c r="B233" s="34"/>
      <c r="D233" s="17"/>
      <c r="E233" s="17"/>
      <c r="F233" s="18"/>
      <c r="G233" s="19"/>
      <c r="H233" s="20"/>
      <c r="I233" s="18"/>
      <c r="J233" s="21"/>
      <c r="K233" s="19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</row>
    <row r="234" spans="2:36" ht="12.75" customHeight="1" x14ac:dyDescent="0.25">
      <c r="B234" s="34"/>
      <c r="D234" s="17"/>
      <c r="E234" s="17"/>
      <c r="F234" s="18"/>
      <c r="G234" s="19"/>
      <c r="H234" s="20"/>
      <c r="I234" s="18"/>
      <c r="J234" s="21"/>
      <c r="K234" s="19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</row>
    <row r="235" spans="2:36" ht="12.75" customHeight="1" x14ac:dyDescent="0.25">
      <c r="B235" s="34"/>
      <c r="D235" s="17"/>
      <c r="E235" s="17"/>
      <c r="F235" s="18"/>
      <c r="G235" s="19"/>
      <c r="H235" s="20"/>
      <c r="I235" s="18"/>
      <c r="J235" s="21"/>
      <c r="K235" s="19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</row>
    <row r="236" spans="2:36" ht="12.75" customHeight="1" x14ac:dyDescent="0.25">
      <c r="B236" s="34"/>
      <c r="D236" s="17"/>
      <c r="E236" s="17"/>
      <c r="F236" s="18"/>
      <c r="G236" s="19"/>
      <c r="H236" s="20"/>
      <c r="I236" s="18"/>
      <c r="J236" s="21"/>
      <c r="K236" s="19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</row>
    <row r="237" spans="2:36" ht="12.75" customHeight="1" x14ac:dyDescent="0.25">
      <c r="B237" s="34"/>
      <c r="D237" s="17"/>
      <c r="E237" s="17"/>
      <c r="F237" s="18"/>
      <c r="G237" s="19"/>
      <c r="H237" s="20"/>
      <c r="I237" s="18"/>
      <c r="J237" s="21"/>
      <c r="K237" s="19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</row>
    <row r="238" spans="2:36" ht="12.75" customHeight="1" x14ac:dyDescent="0.25">
      <c r="B238" s="34"/>
      <c r="D238" s="17"/>
      <c r="E238" s="17"/>
      <c r="F238" s="18"/>
      <c r="G238" s="19"/>
      <c r="H238" s="20"/>
      <c r="I238" s="18"/>
      <c r="J238" s="21"/>
      <c r="K238" s="19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</row>
    <row r="239" spans="2:36" ht="12.75" customHeight="1" x14ac:dyDescent="0.25">
      <c r="B239" s="34"/>
      <c r="D239" s="17"/>
      <c r="E239" s="17"/>
      <c r="F239" s="18"/>
      <c r="G239" s="19"/>
      <c r="H239" s="20"/>
      <c r="I239" s="18"/>
      <c r="J239" s="21"/>
      <c r="K239" s="19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</row>
    <row r="240" spans="2:36" ht="12.75" customHeight="1" x14ac:dyDescent="0.25">
      <c r="B240" s="34"/>
      <c r="D240" s="17"/>
      <c r="E240" s="17"/>
      <c r="F240" s="18"/>
      <c r="G240" s="19"/>
      <c r="H240" s="20"/>
      <c r="I240" s="18"/>
      <c r="J240" s="21"/>
      <c r="K240" s="19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</row>
    <row r="241" spans="2:36" ht="12.75" customHeight="1" thickBot="1" x14ac:dyDescent="0.3">
      <c r="B241" s="35"/>
      <c r="D241" s="17"/>
      <c r="E241" s="17"/>
      <c r="F241" s="18"/>
      <c r="G241" s="19"/>
      <c r="H241" s="20"/>
      <c r="I241" s="18"/>
      <c r="J241" s="21"/>
      <c r="K241" s="19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</row>
    <row r="242" spans="2:36" ht="12.75" customHeight="1" x14ac:dyDescent="0.25">
      <c r="B242" s="5" t="s">
        <v>13</v>
      </c>
      <c r="D242" s="131" t="s">
        <v>4</v>
      </c>
      <c r="E242" s="132"/>
      <c r="F242" s="132"/>
      <c r="G242" s="132"/>
      <c r="H242" s="132"/>
      <c r="I242" s="132"/>
      <c r="J242" s="133"/>
      <c r="K242" s="22" t="str">
        <f>IF(K166="","",IF(K181="",IF(SUM(COUNTIF(K182:K241,"LS")+COUNTIF(K182:K241,"LUMP"))&gt;0,"LS",""),IF(SUM(K182:K241)&gt;0,ROUNDUP(SUM(K182:K241),0),"")))</f>
        <v/>
      </c>
      <c r="L242" s="22" t="str">
        <f t="shared" ref="L242:AJ242" si="12">IF(L166="","",IF(L181="",IF(SUM(COUNTIF(L182:L241,"LS")+COUNTIF(L182:L241,"LUMP"))&gt;0,"LS",""),IF(SUM(L182:L241)&gt;0,ROUNDUP(SUM(L182:L241),0),"")))</f>
        <v/>
      </c>
      <c r="M242" s="22" t="str">
        <f t="shared" si="12"/>
        <v/>
      </c>
      <c r="N242" s="22" t="str">
        <f t="shared" si="12"/>
        <v/>
      </c>
      <c r="O242" s="22" t="str">
        <f t="shared" si="12"/>
        <v/>
      </c>
      <c r="P242" s="22" t="str">
        <f t="shared" si="12"/>
        <v/>
      </c>
      <c r="Q242" s="22" t="str">
        <f t="shared" si="12"/>
        <v/>
      </c>
      <c r="R242" s="22" t="str">
        <f t="shared" si="12"/>
        <v/>
      </c>
      <c r="S242" s="22" t="str">
        <f t="shared" si="12"/>
        <v/>
      </c>
      <c r="T242" s="22" t="str">
        <f t="shared" si="12"/>
        <v/>
      </c>
      <c r="U242" s="22" t="str">
        <f t="shared" si="12"/>
        <v/>
      </c>
      <c r="V242" s="22" t="str">
        <f t="shared" si="12"/>
        <v/>
      </c>
      <c r="W242" s="22" t="str">
        <f t="shared" si="12"/>
        <v/>
      </c>
      <c r="X242" s="22" t="str">
        <f t="shared" si="12"/>
        <v/>
      </c>
      <c r="Y242" s="22" t="str">
        <f t="shared" si="12"/>
        <v/>
      </c>
      <c r="Z242" s="22" t="str">
        <f t="shared" si="12"/>
        <v/>
      </c>
      <c r="AA242" s="22" t="str">
        <f t="shared" si="12"/>
        <v/>
      </c>
      <c r="AB242" s="22" t="str">
        <f t="shared" si="12"/>
        <v/>
      </c>
      <c r="AC242" s="22" t="str">
        <f t="shared" si="12"/>
        <v/>
      </c>
      <c r="AD242" s="22" t="str">
        <f t="shared" si="12"/>
        <v/>
      </c>
      <c r="AE242" s="22"/>
      <c r="AF242" s="22"/>
      <c r="AG242" s="22"/>
      <c r="AH242" s="22"/>
      <c r="AI242" s="22"/>
      <c r="AJ242" s="22" t="str">
        <f t="shared" si="12"/>
        <v/>
      </c>
    </row>
    <row r="243" spans="2:36" ht="12.75" customHeight="1" thickBot="1" x14ac:dyDescent="0.3"/>
    <row r="244" spans="2:36" ht="12.75" customHeight="1" thickBot="1" x14ac:dyDescent="0.3">
      <c r="B244" s="32" t="s">
        <v>11</v>
      </c>
      <c r="D244" s="134">
        <f>D165+1</f>
        <v>4</v>
      </c>
      <c r="E244" s="134"/>
      <c r="F244" s="134"/>
      <c r="G244" s="134"/>
      <c r="H244" s="134"/>
      <c r="I244" s="134"/>
      <c r="J244" s="134"/>
      <c r="K244" s="134"/>
      <c r="L244" s="134"/>
      <c r="M244" s="134"/>
      <c r="N244" s="134"/>
      <c r="O244" s="134"/>
      <c r="P244" s="134"/>
      <c r="Q244" s="134"/>
      <c r="R244" s="134"/>
      <c r="S244" s="134"/>
      <c r="T244" s="134"/>
      <c r="U244" s="134"/>
      <c r="V244" s="134"/>
      <c r="W244" s="134"/>
      <c r="X244" s="134"/>
      <c r="Y244" s="134"/>
      <c r="Z244" s="134"/>
      <c r="AA244" s="134"/>
      <c r="AB244" s="134"/>
      <c r="AC244" s="134"/>
      <c r="AD244" s="134"/>
      <c r="AE244" s="134"/>
      <c r="AF244" s="134"/>
      <c r="AG244" s="134"/>
      <c r="AH244" s="134"/>
      <c r="AI244" s="134"/>
      <c r="AJ244" s="134"/>
    </row>
    <row r="245" spans="2:36" ht="12.75" customHeight="1" thickBot="1" x14ac:dyDescent="0.3">
      <c r="B245" s="36"/>
      <c r="D245" s="147" t="s">
        <v>9</v>
      </c>
      <c r="E245" s="147"/>
      <c r="F245" s="147"/>
      <c r="G245" s="147"/>
      <c r="H245" s="147"/>
      <c r="I245" s="147"/>
      <c r="J245" s="147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</row>
    <row r="246" spans="2:36" ht="12.75" customHeight="1" thickBot="1" x14ac:dyDescent="0.3">
      <c r="D246" s="140" t="s">
        <v>10</v>
      </c>
      <c r="E246" s="140"/>
      <c r="F246" s="140"/>
      <c r="G246" s="140"/>
      <c r="H246" s="140"/>
      <c r="I246" s="140"/>
      <c r="J246" s="140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  <c r="AH246" s="24"/>
      <c r="AI246" s="24"/>
      <c r="AJ246" s="24"/>
    </row>
    <row r="247" spans="2:36" ht="12.75" customHeight="1" x14ac:dyDescent="0.25">
      <c r="B247" s="159" t="s">
        <v>12</v>
      </c>
      <c r="D247" s="162" t="s">
        <v>0</v>
      </c>
      <c r="E247" s="162" t="s">
        <v>1</v>
      </c>
      <c r="F247" s="165" t="s">
        <v>2</v>
      </c>
      <c r="G247" s="166"/>
      <c r="H247" s="166"/>
      <c r="I247" s="166"/>
      <c r="J247" s="167"/>
      <c r="K247" s="8" t="str">
        <f t="shared" ref="K247:AJ247" si="13">IF(OR(TRIM(K245)=0,TRIM(K245)=""),"",IF(IFERROR(TRIM(INDEX(QryItemNamed,MATCH(TRIM(K245),ITEM,0),2)),"")="Y","SPECIAL",LEFT(IFERROR(TRIM(INDEX(ITEM,MATCH(TRIM(K245),ITEM,0))),""),3)))</f>
        <v/>
      </c>
      <c r="L247" s="9" t="str">
        <f t="shared" si="13"/>
        <v/>
      </c>
      <c r="M247" s="9" t="str">
        <f t="shared" si="13"/>
        <v/>
      </c>
      <c r="N247" s="9" t="str">
        <f t="shared" si="13"/>
        <v/>
      </c>
      <c r="O247" s="9" t="str">
        <f t="shared" si="13"/>
        <v/>
      </c>
      <c r="P247" s="9" t="str">
        <f t="shared" si="13"/>
        <v/>
      </c>
      <c r="Q247" s="9" t="str">
        <f t="shared" si="13"/>
        <v/>
      </c>
      <c r="R247" s="9" t="str">
        <f t="shared" si="13"/>
        <v/>
      </c>
      <c r="S247" s="9" t="str">
        <f t="shared" si="13"/>
        <v/>
      </c>
      <c r="T247" s="9" t="str">
        <f t="shared" si="13"/>
        <v/>
      </c>
      <c r="U247" s="9" t="str">
        <f t="shared" si="13"/>
        <v/>
      </c>
      <c r="V247" s="9" t="str">
        <f t="shared" si="13"/>
        <v/>
      </c>
      <c r="W247" s="9" t="str">
        <f t="shared" si="13"/>
        <v/>
      </c>
      <c r="X247" s="9" t="str">
        <f t="shared" si="13"/>
        <v/>
      </c>
      <c r="Y247" s="9" t="str">
        <f t="shared" si="13"/>
        <v/>
      </c>
      <c r="Z247" s="9" t="str">
        <f t="shared" si="13"/>
        <v/>
      </c>
      <c r="AA247" s="9" t="str">
        <f t="shared" si="13"/>
        <v/>
      </c>
      <c r="AB247" s="9" t="str">
        <f t="shared" si="13"/>
        <v/>
      </c>
      <c r="AC247" s="9" t="str">
        <f t="shared" si="13"/>
        <v/>
      </c>
      <c r="AD247" s="9" t="str">
        <f t="shared" si="13"/>
        <v/>
      </c>
      <c r="AE247" s="9"/>
      <c r="AF247" s="9"/>
      <c r="AG247" s="9"/>
      <c r="AH247" s="9"/>
      <c r="AI247" s="9"/>
      <c r="AJ247" s="9" t="str">
        <f t="shared" si="13"/>
        <v/>
      </c>
    </row>
    <row r="248" spans="2:36" ht="12.75" customHeight="1" x14ac:dyDescent="0.25">
      <c r="B248" s="160"/>
      <c r="D248" s="163"/>
      <c r="E248" s="163"/>
      <c r="F248" s="168"/>
      <c r="G248" s="169"/>
      <c r="H248" s="169"/>
      <c r="I248" s="169"/>
      <c r="J248" s="170"/>
      <c r="K248" s="157" t="str">
        <f t="shared" ref="K248:AJ248" si="14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127" t="str">
        <f t="shared" si="14"/>
        <v/>
      </c>
      <c r="M248" s="127" t="str">
        <f t="shared" si="14"/>
        <v/>
      </c>
      <c r="N248" s="127" t="str">
        <f t="shared" si="14"/>
        <v/>
      </c>
      <c r="O248" s="124" t="str">
        <f t="shared" si="14"/>
        <v/>
      </c>
      <c r="P248" s="124" t="str">
        <f t="shared" si="14"/>
        <v/>
      </c>
      <c r="Q248" s="124" t="str">
        <f t="shared" si="14"/>
        <v/>
      </c>
      <c r="R248" s="124" t="str">
        <f t="shared" si="14"/>
        <v/>
      </c>
      <c r="S248" s="124" t="str">
        <f t="shared" si="14"/>
        <v/>
      </c>
      <c r="T248" s="124" t="str">
        <f t="shared" si="14"/>
        <v/>
      </c>
      <c r="U248" s="124" t="str">
        <f t="shared" si="14"/>
        <v/>
      </c>
      <c r="V248" s="124" t="str">
        <f t="shared" si="14"/>
        <v/>
      </c>
      <c r="W248" s="124" t="str">
        <f t="shared" si="14"/>
        <v/>
      </c>
      <c r="X248" s="124" t="str">
        <f t="shared" si="14"/>
        <v/>
      </c>
      <c r="Y248" s="124" t="str">
        <f t="shared" si="14"/>
        <v/>
      </c>
      <c r="Z248" s="124" t="str">
        <f t="shared" si="14"/>
        <v/>
      </c>
      <c r="AA248" s="128" t="str">
        <f t="shared" si="14"/>
        <v/>
      </c>
      <c r="AB248" s="124" t="str">
        <f t="shared" si="14"/>
        <v/>
      </c>
      <c r="AC248" s="124" t="str">
        <f t="shared" si="14"/>
        <v/>
      </c>
      <c r="AD248" s="124" t="str">
        <f t="shared" si="14"/>
        <v/>
      </c>
      <c r="AE248" s="38"/>
      <c r="AF248" s="38"/>
      <c r="AG248" s="38"/>
      <c r="AH248" s="38"/>
      <c r="AI248" s="38"/>
      <c r="AJ248" s="124" t="str">
        <f t="shared" si="14"/>
        <v/>
      </c>
    </row>
    <row r="249" spans="2:36" ht="12.75" customHeight="1" x14ac:dyDescent="0.25">
      <c r="B249" s="160"/>
      <c r="D249" s="163"/>
      <c r="E249" s="163"/>
      <c r="F249" s="168"/>
      <c r="G249" s="169"/>
      <c r="H249" s="169"/>
      <c r="I249" s="169"/>
      <c r="J249" s="170"/>
      <c r="K249" s="157"/>
      <c r="L249" s="127"/>
      <c r="M249" s="127"/>
      <c r="N249" s="127"/>
      <c r="O249" s="124"/>
      <c r="P249" s="124"/>
      <c r="Q249" s="124"/>
      <c r="R249" s="124"/>
      <c r="S249" s="124"/>
      <c r="T249" s="124"/>
      <c r="U249" s="124"/>
      <c r="V249" s="124"/>
      <c r="W249" s="124"/>
      <c r="X249" s="124"/>
      <c r="Y249" s="124"/>
      <c r="Z249" s="124"/>
      <c r="AA249" s="129"/>
      <c r="AB249" s="124"/>
      <c r="AC249" s="124"/>
      <c r="AD249" s="124"/>
      <c r="AE249" s="38"/>
      <c r="AF249" s="38"/>
      <c r="AG249" s="38"/>
      <c r="AH249" s="38"/>
      <c r="AI249" s="38"/>
      <c r="AJ249" s="124"/>
    </row>
    <row r="250" spans="2:36" ht="12.75" customHeight="1" x14ac:dyDescent="0.25">
      <c r="B250" s="160"/>
      <c r="D250" s="163"/>
      <c r="E250" s="163"/>
      <c r="F250" s="168"/>
      <c r="G250" s="169"/>
      <c r="H250" s="169"/>
      <c r="I250" s="169"/>
      <c r="J250" s="170"/>
      <c r="K250" s="157"/>
      <c r="L250" s="127"/>
      <c r="M250" s="127"/>
      <c r="N250" s="127"/>
      <c r="O250" s="124"/>
      <c r="P250" s="124"/>
      <c r="Q250" s="124"/>
      <c r="R250" s="124"/>
      <c r="S250" s="124"/>
      <c r="T250" s="124"/>
      <c r="U250" s="124"/>
      <c r="V250" s="124"/>
      <c r="W250" s="124"/>
      <c r="X250" s="124"/>
      <c r="Y250" s="124"/>
      <c r="Z250" s="124"/>
      <c r="AA250" s="129"/>
      <c r="AB250" s="124"/>
      <c r="AC250" s="124"/>
      <c r="AD250" s="124"/>
      <c r="AE250" s="38"/>
      <c r="AF250" s="38"/>
      <c r="AG250" s="38"/>
      <c r="AH250" s="38"/>
      <c r="AI250" s="38"/>
      <c r="AJ250" s="124"/>
    </row>
    <row r="251" spans="2:36" ht="12.75" customHeight="1" x14ac:dyDescent="0.25">
      <c r="B251" s="160"/>
      <c r="D251" s="163"/>
      <c r="E251" s="163"/>
      <c r="F251" s="168"/>
      <c r="G251" s="169"/>
      <c r="H251" s="169"/>
      <c r="I251" s="169"/>
      <c r="J251" s="170"/>
      <c r="K251" s="157"/>
      <c r="L251" s="127"/>
      <c r="M251" s="127"/>
      <c r="N251" s="127"/>
      <c r="O251" s="124"/>
      <c r="P251" s="124"/>
      <c r="Q251" s="124"/>
      <c r="R251" s="124"/>
      <c r="S251" s="124"/>
      <c r="T251" s="124"/>
      <c r="U251" s="124"/>
      <c r="V251" s="124"/>
      <c r="W251" s="124"/>
      <c r="X251" s="124"/>
      <c r="Y251" s="124"/>
      <c r="Z251" s="124"/>
      <c r="AA251" s="129"/>
      <c r="AB251" s="124"/>
      <c r="AC251" s="124"/>
      <c r="AD251" s="124"/>
      <c r="AE251" s="38"/>
      <c r="AF251" s="38"/>
      <c r="AG251" s="38"/>
      <c r="AH251" s="38"/>
      <c r="AI251" s="38"/>
      <c r="AJ251" s="124"/>
    </row>
    <row r="252" spans="2:36" ht="12.75" customHeight="1" x14ac:dyDescent="0.25">
      <c r="B252" s="160"/>
      <c r="D252" s="163"/>
      <c r="E252" s="163"/>
      <c r="F252" s="168"/>
      <c r="G252" s="169"/>
      <c r="H252" s="169"/>
      <c r="I252" s="169"/>
      <c r="J252" s="170"/>
      <c r="K252" s="157"/>
      <c r="L252" s="127"/>
      <c r="M252" s="127"/>
      <c r="N252" s="127"/>
      <c r="O252" s="124"/>
      <c r="P252" s="124"/>
      <c r="Q252" s="124"/>
      <c r="R252" s="124"/>
      <c r="S252" s="124"/>
      <c r="T252" s="124"/>
      <c r="U252" s="124"/>
      <c r="V252" s="124"/>
      <c r="W252" s="124"/>
      <c r="X252" s="124"/>
      <c r="Y252" s="124"/>
      <c r="Z252" s="124"/>
      <c r="AA252" s="129"/>
      <c r="AB252" s="124"/>
      <c r="AC252" s="124"/>
      <c r="AD252" s="124"/>
      <c r="AE252" s="38"/>
      <c r="AF252" s="38"/>
      <c r="AG252" s="38"/>
      <c r="AH252" s="38"/>
      <c r="AI252" s="38"/>
      <c r="AJ252" s="124"/>
    </row>
    <row r="253" spans="2:36" ht="12.75" customHeight="1" x14ac:dyDescent="0.25">
      <c r="B253" s="160"/>
      <c r="D253" s="163"/>
      <c r="E253" s="163"/>
      <c r="F253" s="168"/>
      <c r="G253" s="169"/>
      <c r="H253" s="169"/>
      <c r="I253" s="169"/>
      <c r="J253" s="170"/>
      <c r="K253" s="157"/>
      <c r="L253" s="127"/>
      <c r="M253" s="127"/>
      <c r="N253" s="127"/>
      <c r="O253" s="124"/>
      <c r="P253" s="124"/>
      <c r="Q253" s="124"/>
      <c r="R253" s="124"/>
      <c r="S253" s="124"/>
      <c r="T253" s="124"/>
      <c r="U253" s="124"/>
      <c r="V253" s="124"/>
      <c r="W253" s="124"/>
      <c r="X253" s="124"/>
      <c r="Y253" s="124"/>
      <c r="Z253" s="124"/>
      <c r="AA253" s="129"/>
      <c r="AB253" s="124"/>
      <c r="AC253" s="124"/>
      <c r="AD253" s="124"/>
      <c r="AE253" s="38"/>
      <c r="AF253" s="38"/>
      <c r="AG253" s="38"/>
      <c r="AH253" s="38"/>
      <c r="AI253" s="38"/>
      <c r="AJ253" s="124"/>
    </row>
    <row r="254" spans="2:36" ht="12.75" customHeight="1" x14ac:dyDescent="0.25">
      <c r="B254" s="160"/>
      <c r="D254" s="163"/>
      <c r="E254" s="163"/>
      <c r="F254" s="168"/>
      <c r="G254" s="169"/>
      <c r="H254" s="169"/>
      <c r="I254" s="169"/>
      <c r="J254" s="170"/>
      <c r="K254" s="157"/>
      <c r="L254" s="127"/>
      <c r="M254" s="127"/>
      <c r="N254" s="127"/>
      <c r="O254" s="124"/>
      <c r="P254" s="124"/>
      <c r="Q254" s="124"/>
      <c r="R254" s="124"/>
      <c r="S254" s="124"/>
      <c r="T254" s="124"/>
      <c r="U254" s="124"/>
      <c r="V254" s="124"/>
      <c r="W254" s="124"/>
      <c r="X254" s="124"/>
      <c r="Y254" s="124"/>
      <c r="Z254" s="124"/>
      <c r="AA254" s="129"/>
      <c r="AB254" s="124"/>
      <c r="AC254" s="124"/>
      <c r="AD254" s="124"/>
      <c r="AE254" s="38"/>
      <c r="AF254" s="38"/>
      <c r="AG254" s="38"/>
      <c r="AH254" s="38"/>
      <c r="AI254" s="38"/>
      <c r="AJ254" s="124"/>
    </row>
    <row r="255" spans="2:36" ht="12.75" customHeight="1" x14ac:dyDescent="0.25">
      <c r="B255" s="160"/>
      <c r="D255" s="163"/>
      <c r="E255" s="163"/>
      <c r="F255" s="168"/>
      <c r="G255" s="169"/>
      <c r="H255" s="169"/>
      <c r="I255" s="169"/>
      <c r="J255" s="170"/>
      <c r="K255" s="157"/>
      <c r="L255" s="127"/>
      <c r="M255" s="127"/>
      <c r="N255" s="127"/>
      <c r="O255" s="124"/>
      <c r="P255" s="124"/>
      <c r="Q255" s="124"/>
      <c r="R255" s="124"/>
      <c r="S255" s="124"/>
      <c r="T255" s="124"/>
      <c r="U255" s="124"/>
      <c r="V255" s="124"/>
      <c r="W255" s="124"/>
      <c r="X255" s="124"/>
      <c r="Y255" s="124"/>
      <c r="Z255" s="124"/>
      <c r="AA255" s="129"/>
      <c r="AB255" s="124"/>
      <c r="AC255" s="124"/>
      <c r="AD255" s="124"/>
      <c r="AE255" s="38"/>
      <c r="AF255" s="38"/>
      <c r="AG255" s="38"/>
      <c r="AH255" s="38"/>
      <c r="AI255" s="38"/>
      <c r="AJ255" s="124"/>
    </row>
    <row r="256" spans="2:36" ht="12.75" customHeight="1" x14ac:dyDescent="0.25">
      <c r="B256" s="160"/>
      <c r="D256" s="163"/>
      <c r="E256" s="163"/>
      <c r="F256" s="168"/>
      <c r="G256" s="169"/>
      <c r="H256" s="169"/>
      <c r="I256" s="169"/>
      <c r="J256" s="170"/>
      <c r="K256" s="157"/>
      <c r="L256" s="127"/>
      <c r="M256" s="127"/>
      <c r="N256" s="127"/>
      <c r="O256" s="124"/>
      <c r="P256" s="124"/>
      <c r="Q256" s="124"/>
      <c r="R256" s="124"/>
      <c r="S256" s="124"/>
      <c r="T256" s="124"/>
      <c r="U256" s="124"/>
      <c r="V256" s="124"/>
      <c r="W256" s="124"/>
      <c r="X256" s="124"/>
      <c r="Y256" s="124"/>
      <c r="Z256" s="124"/>
      <c r="AA256" s="129"/>
      <c r="AB256" s="124"/>
      <c r="AC256" s="124"/>
      <c r="AD256" s="124"/>
      <c r="AE256" s="38"/>
      <c r="AF256" s="38"/>
      <c r="AG256" s="38"/>
      <c r="AH256" s="38"/>
      <c r="AI256" s="38"/>
      <c r="AJ256" s="124"/>
    </row>
    <row r="257" spans="2:36" ht="12.75" customHeight="1" x14ac:dyDescent="0.25">
      <c r="B257" s="160"/>
      <c r="D257" s="163"/>
      <c r="E257" s="163"/>
      <c r="F257" s="168"/>
      <c r="G257" s="169"/>
      <c r="H257" s="169"/>
      <c r="I257" s="169"/>
      <c r="J257" s="170"/>
      <c r="K257" s="157"/>
      <c r="L257" s="127"/>
      <c r="M257" s="127"/>
      <c r="N257" s="127"/>
      <c r="O257" s="124"/>
      <c r="P257" s="124"/>
      <c r="Q257" s="124"/>
      <c r="R257" s="124"/>
      <c r="S257" s="124"/>
      <c r="T257" s="124"/>
      <c r="U257" s="124"/>
      <c r="V257" s="124"/>
      <c r="W257" s="124"/>
      <c r="X257" s="124"/>
      <c r="Y257" s="124"/>
      <c r="Z257" s="124"/>
      <c r="AA257" s="129"/>
      <c r="AB257" s="124"/>
      <c r="AC257" s="124"/>
      <c r="AD257" s="124"/>
      <c r="AE257" s="38"/>
      <c r="AF257" s="38"/>
      <c r="AG257" s="38"/>
      <c r="AH257" s="38"/>
      <c r="AI257" s="38"/>
      <c r="AJ257" s="124"/>
    </row>
    <row r="258" spans="2:36" ht="12.75" customHeight="1" x14ac:dyDescent="0.25">
      <c r="B258" s="160"/>
      <c r="D258" s="163"/>
      <c r="E258" s="163"/>
      <c r="F258" s="168"/>
      <c r="G258" s="169"/>
      <c r="H258" s="169"/>
      <c r="I258" s="169"/>
      <c r="J258" s="170"/>
      <c r="K258" s="157"/>
      <c r="L258" s="127"/>
      <c r="M258" s="127"/>
      <c r="N258" s="127"/>
      <c r="O258" s="124"/>
      <c r="P258" s="124"/>
      <c r="Q258" s="124"/>
      <c r="R258" s="124"/>
      <c r="S258" s="124"/>
      <c r="T258" s="124"/>
      <c r="U258" s="124"/>
      <c r="V258" s="124"/>
      <c r="W258" s="124"/>
      <c r="X258" s="124"/>
      <c r="Y258" s="124"/>
      <c r="Z258" s="124"/>
      <c r="AA258" s="129"/>
      <c r="AB258" s="124"/>
      <c r="AC258" s="124"/>
      <c r="AD258" s="124"/>
      <c r="AE258" s="38"/>
      <c r="AF258" s="38"/>
      <c r="AG258" s="38"/>
      <c r="AH258" s="38"/>
      <c r="AI258" s="38"/>
      <c r="AJ258" s="124"/>
    </row>
    <row r="259" spans="2:36" ht="12.75" customHeight="1" x14ac:dyDescent="0.25">
      <c r="B259" s="160"/>
      <c r="D259" s="163"/>
      <c r="E259" s="163"/>
      <c r="F259" s="168"/>
      <c r="G259" s="169"/>
      <c r="H259" s="169"/>
      <c r="I259" s="169"/>
      <c r="J259" s="170"/>
      <c r="K259" s="157"/>
      <c r="L259" s="127"/>
      <c r="M259" s="127"/>
      <c r="N259" s="127"/>
      <c r="O259" s="124"/>
      <c r="P259" s="124"/>
      <c r="Q259" s="124"/>
      <c r="R259" s="124"/>
      <c r="S259" s="124"/>
      <c r="T259" s="124"/>
      <c r="U259" s="124"/>
      <c r="V259" s="124"/>
      <c r="W259" s="124"/>
      <c r="X259" s="124"/>
      <c r="Y259" s="124"/>
      <c r="Z259" s="124"/>
      <c r="AA259" s="130"/>
      <c r="AB259" s="124"/>
      <c r="AC259" s="124"/>
      <c r="AD259" s="124"/>
      <c r="AE259" s="38"/>
      <c r="AF259" s="38"/>
      <c r="AG259" s="38"/>
      <c r="AH259" s="38"/>
      <c r="AI259" s="38"/>
      <c r="AJ259" s="124"/>
    </row>
    <row r="260" spans="2:36" ht="12.75" customHeight="1" thickBot="1" x14ac:dyDescent="0.3">
      <c r="B260" s="161"/>
      <c r="D260" s="164"/>
      <c r="E260" s="164"/>
      <c r="F260" s="171"/>
      <c r="G260" s="172"/>
      <c r="H260" s="172"/>
      <c r="I260" s="172"/>
      <c r="J260" s="173"/>
      <c r="K260" s="10" t="str">
        <f t="shared" ref="K260:AJ260" si="15">IF(OR(TRIM(K245)=0,TRIM(K245)=""),"",IF(IFERROR(TRIM(INDEX(QryItemNamed,MATCH(TRIM(K245),ITEM,0),3)),"")="LS","",IFERROR(TRIM(INDEX(QryItemNamed,MATCH(TRIM(K245),ITEM,0),3)),"")))</f>
        <v/>
      </c>
      <c r="L260" s="11" t="str">
        <f t="shared" si="15"/>
        <v/>
      </c>
      <c r="M260" s="11" t="str">
        <f t="shared" si="15"/>
        <v/>
      </c>
      <c r="N260" s="11" t="str">
        <f t="shared" si="15"/>
        <v/>
      </c>
      <c r="O260" s="11" t="str">
        <f t="shared" si="15"/>
        <v/>
      </c>
      <c r="P260" s="11" t="str">
        <f t="shared" si="15"/>
        <v/>
      </c>
      <c r="Q260" s="11" t="str">
        <f t="shared" si="15"/>
        <v/>
      </c>
      <c r="R260" s="11" t="str">
        <f t="shared" si="15"/>
        <v/>
      </c>
      <c r="S260" s="11" t="str">
        <f t="shared" si="15"/>
        <v/>
      </c>
      <c r="T260" s="11" t="str">
        <f t="shared" si="15"/>
        <v/>
      </c>
      <c r="U260" s="11" t="str">
        <f t="shared" si="15"/>
        <v/>
      </c>
      <c r="V260" s="11" t="str">
        <f t="shared" si="15"/>
        <v/>
      </c>
      <c r="W260" s="11" t="str">
        <f t="shared" si="15"/>
        <v/>
      </c>
      <c r="X260" s="11" t="str">
        <f t="shared" si="15"/>
        <v/>
      </c>
      <c r="Y260" s="11" t="str">
        <f t="shared" si="15"/>
        <v/>
      </c>
      <c r="Z260" s="11" t="str">
        <f t="shared" si="15"/>
        <v/>
      </c>
      <c r="AA260" s="11" t="str">
        <f t="shared" si="15"/>
        <v/>
      </c>
      <c r="AB260" s="11" t="str">
        <f t="shared" si="15"/>
        <v/>
      </c>
      <c r="AC260" s="11" t="str">
        <f t="shared" si="15"/>
        <v/>
      </c>
      <c r="AD260" s="11" t="str">
        <f t="shared" si="15"/>
        <v/>
      </c>
      <c r="AE260" s="11"/>
      <c r="AF260" s="11"/>
      <c r="AG260" s="11"/>
      <c r="AH260" s="11"/>
      <c r="AI260" s="11"/>
      <c r="AJ260" s="11" t="str">
        <f t="shared" si="15"/>
        <v/>
      </c>
    </row>
    <row r="261" spans="2:36" ht="12.75" customHeight="1" x14ac:dyDescent="0.25">
      <c r="B261" s="33"/>
      <c r="D261" s="12"/>
      <c r="E261" s="12"/>
      <c r="F261" s="13"/>
      <c r="G261" s="14"/>
      <c r="H261" s="15" t="s">
        <v>3</v>
      </c>
      <c r="I261" s="13"/>
      <c r="J261" s="16"/>
      <c r="K261" s="14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</row>
    <row r="262" spans="2:36" ht="12.75" customHeight="1" x14ac:dyDescent="0.25">
      <c r="B262" s="34"/>
      <c r="D262" s="17"/>
      <c r="E262" s="17"/>
      <c r="F262" s="18"/>
      <c r="G262" s="19"/>
      <c r="H262" s="20"/>
      <c r="I262" s="18"/>
      <c r="J262" s="21"/>
      <c r="K262" s="19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</row>
    <row r="263" spans="2:36" ht="12.75" customHeight="1" x14ac:dyDescent="0.25">
      <c r="B263" s="34"/>
      <c r="D263" s="17"/>
      <c r="E263" s="17"/>
      <c r="F263" s="18"/>
      <c r="G263" s="19"/>
      <c r="H263" s="20"/>
      <c r="I263" s="18"/>
      <c r="J263" s="21"/>
      <c r="K263" s="19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</row>
    <row r="264" spans="2:36" ht="12.75" customHeight="1" x14ac:dyDescent="0.25">
      <c r="B264" s="34"/>
      <c r="D264" s="17"/>
      <c r="E264" s="17"/>
      <c r="F264" s="18"/>
      <c r="G264" s="19"/>
      <c r="H264" s="20"/>
      <c r="I264" s="18"/>
      <c r="J264" s="21"/>
      <c r="K264" s="19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</row>
    <row r="265" spans="2:36" ht="12.75" customHeight="1" x14ac:dyDescent="0.25">
      <c r="B265" s="34"/>
      <c r="D265" s="17"/>
      <c r="E265" s="17"/>
      <c r="F265" s="18"/>
      <c r="G265" s="19"/>
      <c r="H265" s="20"/>
      <c r="I265" s="18"/>
      <c r="J265" s="21"/>
      <c r="K265" s="19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</row>
    <row r="266" spans="2:36" ht="12.75" customHeight="1" x14ac:dyDescent="0.25">
      <c r="B266" s="34"/>
      <c r="D266" s="17"/>
      <c r="E266" s="17"/>
      <c r="F266" s="18"/>
      <c r="G266" s="19"/>
      <c r="H266" s="20"/>
      <c r="I266" s="18"/>
      <c r="J266" s="21"/>
      <c r="K266" s="19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</row>
    <row r="267" spans="2:36" ht="12.75" customHeight="1" x14ac:dyDescent="0.25">
      <c r="B267" s="34"/>
      <c r="D267" s="17"/>
      <c r="E267" s="17"/>
      <c r="F267" s="18"/>
      <c r="G267" s="19"/>
      <c r="H267" s="20"/>
      <c r="I267" s="18"/>
      <c r="J267" s="21"/>
      <c r="K267" s="19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</row>
    <row r="268" spans="2:36" ht="12.75" customHeight="1" x14ac:dyDescent="0.25">
      <c r="B268" s="34"/>
      <c r="D268" s="17"/>
      <c r="E268" s="17"/>
      <c r="F268" s="18"/>
      <c r="G268" s="19"/>
      <c r="H268" s="20"/>
      <c r="I268" s="18"/>
      <c r="J268" s="21"/>
      <c r="K268" s="19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</row>
    <row r="269" spans="2:36" ht="12.75" customHeight="1" x14ac:dyDescent="0.25">
      <c r="B269" s="34"/>
      <c r="D269" s="17"/>
      <c r="E269" s="17"/>
      <c r="F269" s="18"/>
      <c r="G269" s="19"/>
      <c r="H269" s="20"/>
      <c r="I269" s="18"/>
      <c r="J269" s="21"/>
      <c r="K269" s="19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</row>
    <row r="270" spans="2:36" ht="12.75" customHeight="1" x14ac:dyDescent="0.25">
      <c r="B270" s="34"/>
      <c r="D270" s="17"/>
      <c r="E270" s="17"/>
      <c r="F270" s="18"/>
      <c r="G270" s="19"/>
      <c r="H270" s="20"/>
      <c r="I270" s="18"/>
      <c r="J270" s="21"/>
      <c r="K270" s="19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</row>
    <row r="271" spans="2:36" ht="12.75" customHeight="1" x14ac:dyDescent="0.25">
      <c r="B271" s="34"/>
      <c r="D271" s="17"/>
      <c r="E271" s="17"/>
      <c r="F271" s="18"/>
      <c r="G271" s="19"/>
      <c r="H271" s="20"/>
      <c r="I271" s="18"/>
      <c r="J271" s="21"/>
      <c r="K271" s="19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</row>
    <row r="272" spans="2:36" ht="12.75" customHeight="1" x14ac:dyDescent="0.25">
      <c r="B272" s="34"/>
      <c r="D272" s="17"/>
      <c r="E272" s="17"/>
      <c r="F272" s="18"/>
      <c r="G272" s="19"/>
      <c r="H272" s="20"/>
      <c r="I272" s="18"/>
      <c r="J272" s="21"/>
      <c r="K272" s="19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</row>
    <row r="273" spans="2:36" ht="12.75" customHeight="1" x14ac:dyDescent="0.25">
      <c r="B273" s="34"/>
      <c r="D273" s="17"/>
      <c r="E273" s="17"/>
      <c r="F273" s="18"/>
      <c r="G273" s="19"/>
      <c r="H273" s="20"/>
      <c r="I273" s="18"/>
      <c r="J273" s="21"/>
      <c r="K273" s="19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</row>
    <row r="274" spans="2:36" ht="12.75" customHeight="1" x14ac:dyDescent="0.25">
      <c r="B274" s="34"/>
      <c r="D274" s="17"/>
      <c r="E274" s="17"/>
      <c r="F274" s="18"/>
      <c r="G274" s="19"/>
      <c r="H274" s="20"/>
      <c r="I274" s="18"/>
      <c r="J274" s="21"/>
      <c r="K274" s="19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</row>
    <row r="275" spans="2:36" ht="12.75" customHeight="1" x14ac:dyDescent="0.25">
      <c r="B275" s="34"/>
      <c r="D275" s="17"/>
      <c r="E275" s="17"/>
      <c r="F275" s="18"/>
      <c r="G275" s="19"/>
      <c r="H275" s="20"/>
      <c r="I275" s="18"/>
      <c r="J275" s="21"/>
      <c r="K275" s="19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</row>
    <row r="276" spans="2:36" ht="12.75" customHeight="1" x14ac:dyDescent="0.25">
      <c r="B276" s="34"/>
      <c r="D276" s="17"/>
      <c r="E276" s="17"/>
      <c r="F276" s="18"/>
      <c r="G276" s="19"/>
      <c r="H276" s="20"/>
      <c r="I276" s="18"/>
      <c r="J276" s="21"/>
      <c r="K276" s="19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</row>
    <row r="277" spans="2:36" ht="12.75" customHeight="1" x14ac:dyDescent="0.25">
      <c r="B277" s="34"/>
      <c r="D277" s="17"/>
      <c r="E277" s="17"/>
      <c r="F277" s="18"/>
      <c r="G277" s="19"/>
      <c r="H277" s="20"/>
      <c r="I277" s="18"/>
      <c r="J277" s="21"/>
      <c r="K277" s="19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</row>
    <row r="278" spans="2:36" ht="12.75" customHeight="1" x14ac:dyDescent="0.25">
      <c r="B278" s="34"/>
      <c r="D278" s="17"/>
      <c r="E278" s="17"/>
      <c r="F278" s="18"/>
      <c r="G278" s="19"/>
      <c r="H278" s="20"/>
      <c r="I278" s="18"/>
      <c r="J278" s="21"/>
      <c r="K278" s="19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</row>
    <row r="279" spans="2:36" ht="12.75" customHeight="1" x14ac:dyDescent="0.25">
      <c r="B279" s="34"/>
      <c r="D279" s="17"/>
      <c r="E279" s="17"/>
      <c r="F279" s="18"/>
      <c r="G279" s="19"/>
      <c r="H279" s="20"/>
      <c r="I279" s="18"/>
      <c r="J279" s="21"/>
      <c r="K279" s="19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</row>
    <row r="280" spans="2:36" ht="12.75" customHeight="1" x14ac:dyDescent="0.25">
      <c r="B280" s="34"/>
      <c r="D280" s="17"/>
      <c r="E280" s="17"/>
      <c r="F280" s="18"/>
      <c r="G280" s="19"/>
      <c r="H280" s="20"/>
      <c r="I280" s="18"/>
      <c r="J280" s="21"/>
      <c r="K280" s="19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</row>
    <row r="281" spans="2:36" ht="12.75" customHeight="1" x14ac:dyDescent="0.25">
      <c r="B281" s="34"/>
      <c r="D281" s="17"/>
      <c r="E281" s="17"/>
      <c r="F281" s="18"/>
      <c r="G281" s="19"/>
      <c r="H281" s="20"/>
      <c r="I281" s="18"/>
      <c r="J281" s="21"/>
      <c r="K281" s="19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</row>
    <row r="282" spans="2:36" ht="12.75" customHeight="1" x14ac:dyDescent="0.25">
      <c r="B282" s="34"/>
      <c r="D282" s="17"/>
      <c r="E282" s="17"/>
      <c r="F282" s="18"/>
      <c r="G282" s="19"/>
      <c r="H282" s="20"/>
      <c r="I282" s="18"/>
      <c r="J282" s="21"/>
      <c r="K282" s="19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</row>
    <row r="283" spans="2:36" ht="12.75" customHeight="1" x14ac:dyDescent="0.25">
      <c r="B283" s="34"/>
      <c r="D283" s="17"/>
      <c r="E283" s="17"/>
      <c r="F283" s="18"/>
      <c r="G283" s="19"/>
      <c r="H283" s="20"/>
      <c r="I283" s="18"/>
      <c r="J283" s="21"/>
      <c r="K283" s="19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</row>
    <row r="284" spans="2:36" ht="12.75" customHeight="1" x14ac:dyDescent="0.25">
      <c r="B284" s="34"/>
      <c r="D284" s="17"/>
      <c r="E284" s="17"/>
      <c r="F284" s="18"/>
      <c r="G284" s="19"/>
      <c r="H284" s="20"/>
      <c r="I284" s="18"/>
      <c r="J284" s="21"/>
      <c r="K284" s="19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</row>
    <row r="285" spans="2:36" ht="12.75" customHeight="1" x14ac:dyDescent="0.25">
      <c r="B285" s="34"/>
      <c r="D285" s="17"/>
      <c r="E285" s="17"/>
      <c r="F285" s="18"/>
      <c r="G285" s="19"/>
      <c r="H285" s="20"/>
      <c r="I285" s="18"/>
      <c r="J285" s="21"/>
      <c r="K285" s="19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</row>
    <row r="286" spans="2:36" ht="12.75" customHeight="1" x14ac:dyDescent="0.25">
      <c r="B286" s="34"/>
      <c r="D286" s="17"/>
      <c r="E286" s="17"/>
      <c r="F286" s="18"/>
      <c r="G286" s="19"/>
      <c r="H286" s="20"/>
      <c r="I286" s="18"/>
      <c r="J286" s="21"/>
      <c r="K286" s="19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</row>
    <row r="287" spans="2:36" ht="12.75" customHeight="1" x14ac:dyDescent="0.25">
      <c r="B287" s="34"/>
      <c r="D287" s="17"/>
      <c r="E287" s="17"/>
      <c r="F287" s="18"/>
      <c r="G287" s="19"/>
      <c r="H287" s="20"/>
      <c r="I287" s="18"/>
      <c r="J287" s="21"/>
      <c r="K287" s="19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</row>
    <row r="288" spans="2:36" ht="12.75" customHeight="1" x14ac:dyDescent="0.25">
      <c r="B288" s="34"/>
      <c r="D288" s="17"/>
      <c r="E288" s="17"/>
      <c r="F288" s="18"/>
      <c r="G288" s="19"/>
      <c r="H288" s="20"/>
      <c r="I288" s="18"/>
      <c r="J288" s="21"/>
      <c r="K288" s="19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</row>
    <row r="289" spans="2:36" ht="12.75" customHeight="1" x14ac:dyDescent="0.25">
      <c r="B289" s="34"/>
      <c r="D289" s="17"/>
      <c r="E289" s="17"/>
      <c r="F289" s="18"/>
      <c r="G289" s="19"/>
      <c r="H289" s="20"/>
      <c r="I289" s="18"/>
      <c r="J289" s="21"/>
      <c r="K289" s="19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</row>
    <row r="290" spans="2:36" ht="12.75" customHeight="1" x14ac:dyDescent="0.25">
      <c r="B290" s="34"/>
      <c r="D290" s="17"/>
      <c r="E290" s="17"/>
      <c r="F290" s="18"/>
      <c r="G290" s="19"/>
      <c r="H290" s="20"/>
      <c r="I290" s="18"/>
      <c r="J290" s="21"/>
      <c r="K290" s="19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</row>
    <row r="291" spans="2:36" ht="12.75" customHeight="1" x14ac:dyDescent="0.25">
      <c r="B291" s="34"/>
      <c r="D291" s="17"/>
      <c r="E291" s="17"/>
      <c r="F291" s="18"/>
      <c r="G291" s="19"/>
      <c r="H291" s="20"/>
      <c r="I291" s="18"/>
      <c r="J291" s="21"/>
      <c r="K291" s="19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</row>
    <row r="292" spans="2:36" ht="12.75" customHeight="1" x14ac:dyDescent="0.25">
      <c r="B292" s="34"/>
      <c r="D292" s="17"/>
      <c r="E292" s="17"/>
      <c r="F292" s="18"/>
      <c r="G292" s="19"/>
      <c r="H292" s="20"/>
      <c r="I292" s="18"/>
      <c r="J292" s="21"/>
      <c r="K292" s="19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</row>
    <row r="293" spans="2:36" ht="12.75" customHeight="1" x14ac:dyDescent="0.25">
      <c r="B293" s="34"/>
      <c r="D293" s="17"/>
      <c r="E293" s="17"/>
      <c r="F293" s="18"/>
      <c r="G293" s="19"/>
      <c r="H293" s="20"/>
      <c r="I293" s="18"/>
      <c r="J293" s="21"/>
      <c r="K293" s="19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</row>
    <row r="294" spans="2:36" ht="12.75" customHeight="1" x14ac:dyDescent="0.25">
      <c r="B294" s="34"/>
      <c r="D294" s="17"/>
      <c r="E294" s="17"/>
      <c r="F294" s="18"/>
      <c r="G294" s="19"/>
      <c r="H294" s="20"/>
      <c r="I294" s="18"/>
      <c r="J294" s="21"/>
      <c r="K294" s="19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</row>
    <row r="295" spans="2:36" ht="12.75" customHeight="1" x14ac:dyDescent="0.25">
      <c r="B295" s="34"/>
      <c r="D295" s="17"/>
      <c r="E295" s="17"/>
      <c r="F295" s="18"/>
      <c r="G295" s="19"/>
      <c r="H295" s="20"/>
      <c r="I295" s="18"/>
      <c r="J295" s="21"/>
      <c r="K295" s="19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</row>
    <row r="296" spans="2:36" ht="12.75" customHeight="1" x14ac:dyDescent="0.25">
      <c r="B296" s="34"/>
      <c r="D296" s="17"/>
      <c r="E296" s="17"/>
      <c r="F296" s="18"/>
      <c r="G296" s="19"/>
      <c r="H296" s="20"/>
      <c r="I296" s="18"/>
      <c r="J296" s="21"/>
      <c r="K296" s="19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</row>
    <row r="297" spans="2:36" ht="12.75" customHeight="1" x14ac:dyDescent="0.25">
      <c r="B297" s="34"/>
      <c r="D297" s="17"/>
      <c r="E297" s="17"/>
      <c r="F297" s="18"/>
      <c r="G297" s="19"/>
      <c r="H297" s="20"/>
      <c r="I297" s="18"/>
      <c r="J297" s="21"/>
      <c r="K297" s="19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</row>
    <row r="298" spans="2:36" ht="12.75" customHeight="1" x14ac:dyDescent="0.25">
      <c r="B298" s="34"/>
      <c r="D298" s="17"/>
      <c r="E298" s="17"/>
      <c r="F298" s="18"/>
      <c r="G298" s="19"/>
      <c r="H298" s="20"/>
      <c r="I298" s="18"/>
      <c r="J298" s="21"/>
      <c r="K298" s="19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</row>
    <row r="299" spans="2:36" ht="12.75" customHeight="1" x14ac:dyDescent="0.25">
      <c r="B299" s="34"/>
      <c r="D299" s="17"/>
      <c r="E299" s="17"/>
      <c r="F299" s="18"/>
      <c r="G299" s="19"/>
      <c r="H299" s="20"/>
      <c r="I299" s="18"/>
      <c r="J299" s="21"/>
      <c r="K299" s="19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</row>
    <row r="300" spans="2:36" ht="12.75" customHeight="1" x14ac:dyDescent="0.25">
      <c r="B300" s="34"/>
      <c r="D300" s="17"/>
      <c r="E300" s="17"/>
      <c r="F300" s="18"/>
      <c r="G300" s="19"/>
      <c r="H300" s="20"/>
      <c r="I300" s="18"/>
      <c r="J300" s="21"/>
      <c r="K300" s="19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</row>
    <row r="301" spans="2:36" ht="12.75" customHeight="1" x14ac:dyDescent="0.25">
      <c r="B301" s="34"/>
      <c r="D301" s="17"/>
      <c r="E301" s="17"/>
      <c r="F301" s="18"/>
      <c r="G301" s="19"/>
      <c r="H301" s="20"/>
      <c r="I301" s="18"/>
      <c r="J301" s="21"/>
      <c r="K301" s="19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</row>
    <row r="302" spans="2:36" ht="12.75" customHeight="1" x14ac:dyDescent="0.25">
      <c r="B302" s="34"/>
      <c r="D302" s="17"/>
      <c r="E302" s="17"/>
      <c r="F302" s="18"/>
      <c r="G302" s="19"/>
      <c r="H302" s="20"/>
      <c r="I302" s="18"/>
      <c r="J302" s="21"/>
      <c r="K302" s="19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</row>
    <row r="303" spans="2:36" ht="12.75" customHeight="1" x14ac:dyDescent="0.25">
      <c r="B303" s="34"/>
      <c r="D303" s="17"/>
      <c r="E303" s="17"/>
      <c r="F303" s="18"/>
      <c r="G303" s="19"/>
      <c r="H303" s="20"/>
      <c r="I303" s="18"/>
      <c r="J303" s="21"/>
      <c r="K303" s="19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</row>
    <row r="304" spans="2:36" ht="12.75" customHeight="1" x14ac:dyDescent="0.25">
      <c r="B304" s="34"/>
      <c r="D304" s="17"/>
      <c r="E304" s="17"/>
      <c r="F304" s="18"/>
      <c r="G304" s="19"/>
      <c r="H304" s="20"/>
      <c r="I304" s="18"/>
      <c r="J304" s="21"/>
      <c r="K304" s="19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</row>
    <row r="305" spans="2:36" ht="12.75" customHeight="1" x14ac:dyDescent="0.25">
      <c r="B305" s="34"/>
      <c r="D305" s="17"/>
      <c r="E305" s="17"/>
      <c r="F305" s="18"/>
      <c r="G305" s="19"/>
      <c r="H305" s="20"/>
      <c r="I305" s="18"/>
      <c r="J305" s="21"/>
      <c r="K305" s="19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</row>
    <row r="306" spans="2:36" ht="12.75" customHeight="1" x14ac:dyDescent="0.25">
      <c r="B306" s="34"/>
      <c r="D306" s="17"/>
      <c r="E306" s="17"/>
      <c r="F306" s="18"/>
      <c r="G306" s="19"/>
      <c r="H306" s="20"/>
      <c r="I306" s="18"/>
      <c r="J306" s="21"/>
      <c r="K306" s="19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</row>
    <row r="307" spans="2:36" ht="12.75" customHeight="1" x14ac:dyDescent="0.25">
      <c r="B307" s="34"/>
      <c r="D307" s="17"/>
      <c r="E307" s="17"/>
      <c r="F307" s="18"/>
      <c r="G307" s="19"/>
      <c r="H307" s="20"/>
      <c r="I307" s="18"/>
      <c r="J307" s="21"/>
      <c r="K307" s="19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</row>
    <row r="308" spans="2:36" ht="12.75" customHeight="1" x14ac:dyDescent="0.25">
      <c r="B308" s="34"/>
      <c r="D308" s="17"/>
      <c r="E308" s="17"/>
      <c r="F308" s="18"/>
      <c r="G308" s="19"/>
      <c r="H308" s="20"/>
      <c r="I308" s="18"/>
      <c r="J308" s="21"/>
      <c r="K308" s="19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</row>
    <row r="309" spans="2:36" ht="12.75" customHeight="1" x14ac:dyDescent="0.25">
      <c r="B309" s="34"/>
      <c r="D309" s="17"/>
      <c r="E309" s="17"/>
      <c r="F309" s="18"/>
      <c r="G309" s="19"/>
      <c r="H309" s="20"/>
      <c r="I309" s="18"/>
      <c r="J309" s="21"/>
      <c r="K309" s="19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</row>
    <row r="310" spans="2:36" ht="12.75" customHeight="1" x14ac:dyDescent="0.25">
      <c r="B310" s="34"/>
      <c r="D310" s="17"/>
      <c r="E310" s="17"/>
      <c r="F310" s="18"/>
      <c r="G310" s="19"/>
      <c r="H310" s="20"/>
      <c r="I310" s="18"/>
      <c r="J310" s="21"/>
      <c r="K310" s="19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</row>
    <row r="311" spans="2:36" ht="12.75" customHeight="1" x14ac:dyDescent="0.25">
      <c r="B311" s="34"/>
      <c r="D311" s="17"/>
      <c r="E311" s="17"/>
      <c r="F311" s="18"/>
      <c r="G311" s="19"/>
      <c r="H311" s="20"/>
      <c r="I311" s="18"/>
      <c r="J311" s="21"/>
      <c r="K311" s="19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</row>
    <row r="312" spans="2:36" ht="12.75" customHeight="1" x14ac:dyDescent="0.25">
      <c r="B312" s="34"/>
      <c r="D312" s="17"/>
      <c r="E312" s="17"/>
      <c r="F312" s="18"/>
      <c r="G312" s="19"/>
      <c r="H312" s="20"/>
      <c r="I312" s="18"/>
      <c r="J312" s="21"/>
      <c r="K312" s="19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</row>
    <row r="313" spans="2:36" ht="12.75" customHeight="1" x14ac:dyDescent="0.25">
      <c r="B313" s="34"/>
      <c r="D313" s="17"/>
      <c r="E313" s="17"/>
      <c r="F313" s="18"/>
      <c r="G313" s="19"/>
      <c r="H313" s="20"/>
      <c r="I313" s="18"/>
      <c r="J313" s="21"/>
      <c r="K313" s="19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</row>
    <row r="314" spans="2:36" ht="12.75" customHeight="1" x14ac:dyDescent="0.25">
      <c r="B314" s="34"/>
      <c r="D314" s="17"/>
      <c r="E314" s="17"/>
      <c r="F314" s="18"/>
      <c r="G314" s="19"/>
      <c r="H314" s="20"/>
      <c r="I314" s="18"/>
      <c r="J314" s="21"/>
      <c r="K314" s="19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</row>
    <row r="315" spans="2:36" ht="12.75" customHeight="1" x14ac:dyDescent="0.25">
      <c r="B315" s="34"/>
      <c r="D315" s="17"/>
      <c r="E315" s="17"/>
      <c r="F315" s="18"/>
      <c r="G315" s="19"/>
      <c r="H315" s="20"/>
      <c r="I315" s="18"/>
      <c r="J315" s="21"/>
      <c r="K315" s="19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</row>
    <row r="316" spans="2:36" ht="12.75" customHeight="1" x14ac:dyDescent="0.25">
      <c r="B316" s="34"/>
      <c r="D316" s="17"/>
      <c r="E316" s="17"/>
      <c r="F316" s="18"/>
      <c r="G316" s="19"/>
      <c r="H316" s="20"/>
      <c r="I316" s="18"/>
      <c r="J316" s="21"/>
      <c r="K316" s="19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</row>
    <row r="317" spans="2:36" ht="12.75" customHeight="1" x14ac:dyDescent="0.25">
      <c r="B317" s="34"/>
      <c r="D317" s="17"/>
      <c r="E317" s="17"/>
      <c r="F317" s="18"/>
      <c r="G317" s="19"/>
      <c r="H317" s="20"/>
      <c r="I317" s="18"/>
      <c r="J317" s="21"/>
      <c r="K317" s="19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</row>
    <row r="318" spans="2:36" ht="12.75" customHeight="1" x14ac:dyDescent="0.25">
      <c r="B318" s="34"/>
      <c r="D318" s="17"/>
      <c r="E318" s="17"/>
      <c r="F318" s="18"/>
      <c r="G318" s="19"/>
      <c r="H318" s="20"/>
      <c r="I318" s="18"/>
      <c r="J318" s="21"/>
      <c r="K318" s="19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</row>
    <row r="319" spans="2:36" ht="12.75" customHeight="1" x14ac:dyDescent="0.25">
      <c r="B319" s="34"/>
      <c r="D319" s="17"/>
      <c r="E319" s="17"/>
      <c r="F319" s="18"/>
      <c r="G319" s="19"/>
      <c r="H319" s="20"/>
      <c r="I319" s="18"/>
      <c r="J319" s="21"/>
      <c r="K319" s="19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</row>
    <row r="320" spans="2:36" ht="12.75" customHeight="1" thickBot="1" x14ac:dyDescent="0.3">
      <c r="B320" s="35"/>
      <c r="D320" s="17"/>
      <c r="E320" s="17"/>
      <c r="F320" s="18"/>
      <c r="G320" s="19"/>
      <c r="H320" s="20"/>
      <c r="I320" s="18"/>
      <c r="J320" s="21"/>
      <c r="K320" s="19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</row>
    <row r="321" spans="2:36" ht="12.75" customHeight="1" x14ac:dyDescent="0.25">
      <c r="B321" s="5" t="s">
        <v>13</v>
      </c>
      <c r="D321" s="131" t="s">
        <v>4</v>
      </c>
      <c r="E321" s="132"/>
      <c r="F321" s="132"/>
      <c r="G321" s="132"/>
      <c r="H321" s="132"/>
      <c r="I321" s="132"/>
      <c r="J321" s="133"/>
      <c r="K321" s="22" t="str">
        <f>IF(K245="","",IF(K260="",IF(SUM(COUNTIF(K261:K320,"LS")+COUNTIF(K261:K320,"LUMP"))&gt;0,"LS",""),IF(SUM(K261:K320)&gt;0,ROUNDUP(SUM(K261:K320),0),"")))</f>
        <v/>
      </c>
      <c r="L321" s="22" t="str">
        <f t="shared" ref="L321:AJ321" si="16">IF(L245="","",IF(L260="",IF(SUM(COUNTIF(L261:L320,"LS")+COUNTIF(L261:L320,"LUMP"))&gt;0,"LS",""),IF(SUM(L261:L320)&gt;0,ROUNDUP(SUM(L261:L320),0),"")))</f>
        <v/>
      </c>
      <c r="M321" s="22" t="str">
        <f t="shared" si="16"/>
        <v/>
      </c>
      <c r="N321" s="22" t="str">
        <f t="shared" si="16"/>
        <v/>
      </c>
      <c r="O321" s="22" t="str">
        <f t="shared" si="16"/>
        <v/>
      </c>
      <c r="P321" s="22" t="str">
        <f t="shared" si="16"/>
        <v/>
      </c>
      <c r="Q321" s="22" t="str">
        <f t="shared" si="16"/>
        <v/>
      </c>
      <c r="R321" s="22" t="str">
        <f t="shared" si="16"/>
        <v/>
      </c>
      <c r="S321" s="22" t="str">
        <f t="shared" si="16"/>
        <v/>
      </c>
      <c r="T321" s="22" t="str">
        <f t="shared" si="16"/>
        <v/>
      </c>
      <c r="U321" s="22" t="str">
        <f t="shared" si="16"/>
        <v/>
      </c>
      <c r="V321" s="22" t="str">
        <f t="shared" si="16"/>
        <v/>
      </c>
      <c r="W321" s="22" t="str">
        <f t="shared" si="16"/>
        <v/>
      </c>
      <c r="X321" s="22" t="str">
        <f t="shared" si="16"/>
        <v/>
      </c>
      <c r="Y321" s="22" t="str">
        <f t="shared" si="16"/>
        <v/>
      </c>
      <c r="Z321" s="22" t="str">
        <f t="shared" si="16"/>
        <v/>
      </c>
      <c r="AA321" s="22" t="str">
        <f t="shared" si="16"/>
        <v/>
      </c>
      <c r="AB321" s="22" t="str">
        <f t="shared" si="16"/>
        <v/>
      </c>
      <c r="AC321" s="22" t="str">
        <f t="shared" si="16"/>
        <v/>
      </c>
      <c r="AD321" s="22" t="str">
        <f t="shared" si="16"/>
        <v/>
      </c>
      <c r="AE321" s="22"/>
      <c r="AF321" s="22"/>
      <c r="AG321" s="22"/>
      <c r="AH321" s="22"/>
      <c r="AI321" s="22"/>
      <c r="AJ321" s="22" t="str">
        <f t="shared" si="16"/>
        <v/>
      </c>
    </row>
  </sheetData>
  <mergeCells count="121">
    <mergeCell ref="AJ248:AJ259"/>
    <mergeCell ref="D321:J321"/>
    <mergeCell ref="AE11:AE24"/>
    <mergeCell ref="AF11:AF24"/>
    <mergeCell ref="AG11:AG24"/>
    <mergeCell ref="AH11:AH24"/>
    <mergeCell ref="AI11:AI24"/>
    <mergeCell ref="Y248:Y259"/>
    <mergeCell ref="Z248:Z259"/>
    <mergeCell ref="AA248:AA259"/>
    <mergeCell ref="AB248:AB259"/>
    <mergeCell ref="AC248:AC259"/>
    <mergeCell ref="AD248:AD259"/>
    <mergeCell ref="S248:S259"/>
    <mergeCell ref="T248:T259"/>
    <mergeCell ref="U248:U259"/>
    <mergeCell ref="V248:V259"/>
    <mergeCell ref="W248:W259"/>
    <mergeCell ref="X248:X259"/>
    <mergeCell ref="M248:M259"/>
    <mergeCell ref="N248:N259"/>
    <mergeCell ref="O248:O259"/>
    <mergeCell ref="P248:P259"/>
    <mergeCell ref="Q248:Q259"/>
    <mergeCell ref="R248:R259"/>
    <mergeCell ref="B247:B260"/>
    <mergeCell ref="D247:D260"/>
    <mergeCell ref="E247:E260"/>
    <mergeCell ref="F247:J260"/>
    <mergeCell ref="K248:K259"/>
    <mergeCell ref="L248:L259"/>
    <mergeCell ref="AD169:AD180"/>
    <mergeCell ref="AJ169:AJ180"/>
    <mergeCell ref="D242:J242"/>
    <mergeCell ref="D244:AJ244"/>
    <mergeCell ref="D245:J245"/>
    <mergeCell ref="D246:J246"/>
    <mergeCell ref="X169:X180"/>
    <mergeCell ref="Y169:Y180"/>
    <mergeCell ref="Z169:Z180"/>
    <mergeCell ref="AA169:AA180"/>
    <mergeCell ref="AB169:AB180"/>
    <mergeCell ref="AC169:AC180"/>
    <mergeCell ref="R169:R180"/>
    <mergeCell ref="S169:S180"/>
    <mergeCell ref="T169:T180"/>
    <mergeCell ref="U169:U180"/>
    <mergeCell ref="V169:V180"/>
    <mergeCell ref="N169:N180"/>
    <mergeCell ref="O169:O180"/>
    <mergeCell ref="P169:P180"/>
    <mergeCell ref="Q169:Q180"/>
    <mergeCell ref="AJ90:AJ103"/>
    <mergeCell ref="D163:J163"/>
    <mergeCell ref="D165:AJ165"/>
    <mergeCell ref="D166:J166"/>
    <mergeCell ref="D167:J167"/>
    <mergeCell ref="AC90:AC103"/>
    <mergeCell ref="AD90:AD103"/>
    <mergeCell ref="B168:B181"/>
    <mergeCell ref="D168:D181"/>
    <mergeCell ref="E168:E181"/>
    <mergeCell ref="F168:J181"/>
    <mergeCell ref="K169:K180"/>
    <mergeCell ref="Y90:Y103"/>
    <mergeCell ref="Z90:Z103"/>
    <mergeCell ref="AA90:AA103"/>
    <mergeCell ref="AB90:AB103"/>
    <mergeCell ref="S90:S103"/>
    <mergeCell ref="T90:T103"/>
    <mergeCell ref="U90:U103"/>
    <mergeCell ref="V90:V103"/>
    <mergeCell ref="W90:W103"/>
    <mergeCell ref="X90:X103"/>
    <mergeCell ref="M90:M103"/>
    <mergeCell ref="N90:N103"/>
    <mergeCell ref="O90:O103"/>
    <mergeCell ref="P90:P103"/>
    <mergeCell ref="Q90:Q103"/>
    <mergeCell ref="R90:R103"/>
    <mergeCell ref="W169:W180"/>
    <mergeCell ref="L169:L180"/>
    <mergeCell ref="M169:M180"/>
    <mergeCell ref="D84:J84"/>
    <mergeCell ref="D86:AJ86"/>
    <mergeCell ref="D87:J87"/>
    <mergeCell ref="D88:J88"/>
    <mergeCell ref="B89:B104"/>
    <mergeCell ref="D89:D104"/>
    <mergeCell ref="E89:E104"/>
    <mergeCell ref="F89:J104"/>
    <mergeCell ref="K90:K103"/>
    <mergeCell ref="L90:L103"/>
    <mergeCell ref="P11:P24"/>
    <mergeCell ref="Q11:Q24"/>
    <mergeCell ref="R11:R24"/>
    <mergeCell ref="S11:S24"/>
    <mergeCell ref="D7:AJ7"/>
    <mergeCell ref="D8:J8"/>
    <mergeCell ref="D9:J9"/>
    <mergeCell ref="Z11:Z24"/>
    <mergeCell ref="AA11:AA24"/>
    <mergeCell ref="AB11:AB24"/>
    <mergeCell ref="AC11:AC24"/>
    <mergeCell ref="AD11:AD24"/>
    <mergeCell ref="AJ11:AJ24"/>
    <mergeCell ref="T11:T24"/>
    <mergeCell ref="U11:U24"/>
    <mergeCell ref="V11:V24"/>
    <mergeCell ref="W11:W24"/>
    <mergeCell ref="X11:X24"/>
    <mergeCell ref="Y11:Y24"/>
    <mergeCell ref="B10:B25"/>
    <mergeCell ref="D10:D25"/>
    <mergeCell ref="E10:E25"/>
    <mergeCell ref="F10:J25"/>
    <mergeCell ref="K11:K24"/>
    <mergeCell ref="L11:L24"/>
    <mergeCell ref="M11:M24"/>
    <mergeCell ref="N11:N24"/>
    <mergeCell ref="O11:O24"/>
  </mergeCells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Blank</vt:lpstr>
      <vt:lpstr>Blank (2)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Colin Robinson</cp:lastModifiedBy>
  <cp:lastPrinted>2015-05-18T13:50:30Z</cp:lastPrinted>
  <dcterms:created xsi:type="dcterms:W3CDTF">2005-09-27T11:52:28Z</dcterms:created>
  <dcterms:modified xsi:type="dcterms:W3CDTF">2021-06-28T13:18:31Z</dcterms:modified>
</cp:coreProperties>
</file>